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Budget\"/>
    </mc:Choice>
  </mc:AlternateContent>
  <xr:revisionPtr revIDLastSave="0" documentId="13_ncr:1_{E92CECD0-662A-438E-ADAB-D518FC28EDE4}" xr6:coauthVersionLast="47" xr6:coauthVersionMax="47" xr10:uidLastSave="{00000000-0000-0000-0000-000000000000}"/>
  <bookViews>
    <workbookView xWindow="-120" yWindow="-120" windowWidth="29040" windowHeight="15720" tabRatio="858" activeTab="7" xr2:uid="{40A6CD89-1742-4B4B-8F81-F17555A335A1}"/>
  </bookViews>
  <sheets>
    <sheet name="2024-2025" sheetId="1" r:id="rId1"/>
    <sheet name="Admended 2024-2025" sheetId="2" r:id="rId2"/>
    <sheet name="General" sheetId="3" r:id="rId3"/>
    <sheet name="Police" sheetId="5" r:id="rId4"/>
    <sheet name="Park" sheetId="4" r:id="rId5"/>
    <sheet name="Street" sheetId="6" r:id="rId6"/>
    <sheet name="Sewer" sheetId="8" r:id="rId7"/>
    <sheet name="Water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3" l="1"/>
  <c r="G57" i="3"/>
  <c r="H56" i="8"/>
  <c r="G56" i="8"/>
  <c r="H55" i="8"/>
  <c r="G55" i="8"/>
  <c r="H56" i="7"/>
  <c r="G56" i="7"/>
  <c r="H55" i="7"/>
  <c r="G55" i="7"/>
  <c r="H56" i="6"/>
  <c r="G56" i="6"/>
  <c r="H55" i="6"/>
  <c r="G55" i="6"/>
  <c r="G57" i="6"/>
  <c r="H57" i="6"/>
  <c r="G58" i="6"/>
  <c r="H58" i="6"/>
  <c r="G57" i="7"/>
  <c r="H57" i="7"/>
  <c r="G58" i="7"/>
  <c r="H58" i="7"/>
  <c r="H56" i="4"/>
  <c r="G56" i="4"/>
  <c r="H55" i="4"/>
  <c r="G55" i="4"/>
  <c r="H56" i="5"/>
  <c r="G56" i="5"/>
  <c r="H55" i="5"/>
  <c r="G55" i="5"/>
  <c r="B84" i="3"/>
  <c r="H56" i="3"/>
  <c r="H55" i="3"/>
  <c r="G56" i="3"/>
  <c r="G55" i="3"/>
  <c r="H53" i="1"/>
  <c r="G53" i="1"/>
  <c r="G82" i="1" s="1"/>
  <c r="B53" i="1"/>
  <c r="F53" i="1" s="1"/>
  <c r="F54" i="1"/>
  <c r="I54" i="1"/>
  <c r="H88" i="8"/>
  <c r="F84" i="8"/>
  <c r="E84" i="8"/>
  <c r="D84" i="8"/>
  <c r="C84" i="8"/>
  <c r="H84" i="8" s="1"/>
  <c r="B84" i="8"/>
  <c r="H82" i="8"/>
  <c r="G82" i="8"/>
  <c r="H80" i="8"/>
  <c r="G80" i="8"/>
  <c r="H79" i="8"/>
  <c r="G79" i="8"/>
  <c r="H78" i="8"/>
  <c r="G78" i="8"/>
  <c r="H75" i="8"/>
  <c r="G75" i="8"/>
  <c r="H74" i="8"/>
  <c r="G74" i="8"/>
  <c r="H73" i="8"/>
  <c r="G73" i="8"/>
  <c r="H72" i="8"/>
  <c r="G72" i="8"/>
  <c r="H71" i="8"/>
  <c r="G71" i="8"/>
  <c r="G70" i="8"/>
  <c r="H67" i="8"/>
  <c r="G67" i="8"/>
  <c r="H65" i="8"/>
  <c r="G65" i="8"/>
  <c r="H64" i="8"/>
  <c r="G64" i="8"/>
  <c r="H63" i="8"/>
  <c r="G63" i="8"/>
  <c r="H62" i="8"/>
  <c r="G62" i="8"/>
  <c r="H61" i="8"/>
  <c r="G61" i="8"/>
  <c r="H60" i="8"/>
  <c r="G60" i="8"/>
  <c r="H59" i="8"/>
  <c r="G59" i="8"/>
  <c r="H58" i="8"/>
  <c r="G58" i="8"/>
  <c r="H57" i="8"/>
  <c r="G57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F30" i="8"/>
  <c r="F86" i="8" s="1"/>
  <c r="E30" i="8"/>
  <c r="D30" i="8"/>
  <c r="C30" i="8"/>
  <c r="B30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88" i="7"/>
  <c r="F84" i="7"/>
  <c r="E84" i="7"/>
  <c r="D84" i="7"/>
  <c r="C84" i="7"/>
  <c r="B84" i="7"/>
  <c r="H82" i="7"/>
  <c r="G82" i="7"/>
  <c r="H81" i="7"/>
  <c r="G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H70" i="7"/>
  <c r="G70" i="7"/>
  <c r="H68" i="7"/>
  <c r="G68" i="7"/>
  <c r="H67" i="7"/>
  <c r="G67" i="7"/>
  <c r="H66" i="7"/>
  <c r="G66" i="7"/>
  <c r="H65" i="7"/>
  <c r="G65" i="7"/>
  <c r="H64" i="7"/>
  <c r="G64" i="7"/>
  <c r="H63" i="7"/>
  <c r="G63" i="7"/>
  <c r="H62" i="7"/>
  <c r="G62" i="7"/>
  <c r="H61" i="7"/>
  <c r="G61" i="7"/>
  <c r="H60" i="7"/>
  <c r="G60" i="7"/>
  <c r="H59" i="7"/>
  <c r="G59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F30" i="7"/>
  <c r="E30" i="7"/>
  <c r="D30" i="7"/>
  <c r="D86" i="7" s="1"/>
  <c r="C30" i="7"/>
  <c r="B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88" i="6"/>
  <c r="F84" i="6"/>
  <c r="E84" i="6"/>
  <c r="D84" i="6"/>
  <c r="C84" i="6"/>
  <c r="B84" i="6"/>
  <c r="H82" i="6"/>
  <c r="G82" i="6"/>
  <c r="H75" i="6"/>
  <c r="G75" i="6"/>
  <c r="H74" i="6"/>
  <c r="G74" i="6"/>
  <c r="H73" i="6"/>
  <c r="G73" i="6"/>
  <c r="H72" i="6"/>
  <c r="G72" i="6"/>
  <c r="H71" i="6"/>
  <c r="G71" i="6"/>
  <c r="H70" i="6"/>
  <c r="G70" i="6"/>
  <c r="H67" i="6"/>
  <c r="G67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F30" i="6"/>
  <c r="E30" i="6"/>
  <c r="D30" i="6"/>
  <c r="C30" i="6"/>
  <c r="C86" i="6" s="1"/>
  <c r="B30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H88" i="5"/>
  <c r="F84" i="5"/>
  <c r="E84" i="5"/>
  <c r="D84" i="5"/>
  <c r="C84" i="5"/>
  <c r="B84" i="5"/>
  <c r="G82" i="5"/>
  <c r="H75" i="5"/>
  <c r="G75" i="5"/>
  <c r="H74" i="5"/>
  <c r="G74" i="5"/>
  <c r="H73" i="5"/>
  <c r="G73" i="5"/>
  <c r="H72" i="5"/>
  <c r="G72" i="5"/>
  <c r="H71" i="5"/>
  <c r="G71" i="5"/>
  <c r="H70" i="5"/>
  <c r="G70" i="5"/>
  <c r="H67" i="5"/>
  <c r="G67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F30" i="5"/>
  <c r="F86" i="5" s="1"/>
  <c r="E30" i="5"/>
  <c r="E86" i="5" s="1"/>
  <c r="D30" i="5"/>
  <c r="C30" i="5"/>
  <c r="B30" i="5"/>
  <c r="H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F84" i="4"/>
  <c r="E84" i="4"/>
  <c r="D84" i="4"/>
  <c r="C84" i="4"/>
  <c r="H84" i="4" s="1"/>
  <c r="B84" i="4"/>
  <c r="G74" i="4"/>
  <c r="H72" i="4"/>
  <c r="H70" i="4"/>
  <c r="G70" i="4"/>
  <c r="H68" i="4"/>
  <c r="H63" i="4"/>
  <c r="G63" i="4"/>
  <c r="H62" i="4"/>
  <c r="G62" i="4"/>
  <c r="H60" i="4"/>
  <c r="G60" i="4"/>
  <c r="H59" i="4"/>
  <c r="G59" i="4"/>
  <c r="H58" i="4"/>
  <c r="G58" i="4"/>
  <c r="H57" i="4"/>
  <c r="G57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F30" i="4"/>
  <c r="E30" i="4"/>
  <c r="D30" i="4"/>
  <c r="C30" i="4"/>
  <c r="B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G72" i="4" s="1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88" i="3"/>
  <c r="F87" i="3"/>
  <c r="F84" i="3"/>
  <c r="E84" i="3"/>
  <c r="D84" i="3"/>
  <c r="C84" i="3"/>
  <c r="H82" i="3"/>
  <c r="G82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H33" i="3"/>
  <c r="G33" i="3"/>
  <c r="H32" i="3"/>
  <c r="G32" i="3"/>
  <c r="F30" i="3"/>
  <c r="F86" i="3" s="1"/>
  <c r="E30" i="3"/>
  <c r="D30" i="3"/>
  <c r="C30" i="3"/>
  <c r="B30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83" i="2"/>
  <c r="H85" i="2" s="1"/>
  <c r="B83" i="2"/>
  <c r="B85" i="2" s="1"/>
  <c r="H81" i="2"/>
  <c r="G81" i="2"/>
  <c r="I81" i="2" s="1"/>
  <c r="E81" i="2"/>
  <c r="D81" i="2"/>
  <c r="C81" i="2"/>
  <c r="B81" i="2"/>
  <c r="I79" i="2"/>
  <c r="F79" i="2"/>
  <c r="J79" i="2" s="1"/>
  <c r="I77" i="2"/>
  <c r="F77" i="2"/>
  <c r="J77" i="2" s="1"/>
  <c r="I76" i="2"/>
  <c r="F76" i="2"/>
  <c r="J76" i="2" s="1"/>
  <c r="I75" i="2"/>
  <c r="F75" i="2"/>
  <c r="J75" i="2" s="1"/>
  <c r="I72" i="2"/>
  <c r="F72" i="2"/>
  <c r="J72" i="2" s="1"/>
  <c r="I71" i="2"/>
  <c r="F71" i="2"/>
  <c r="J71" i="2" s="1"/>
  <c r="I70" i="2"/>
  <c r="F70" i="2"/>
  <c r="J70" i="2" s="1"/>
  <c r="I69" i="2"/>
  <c r="F69" i="2"/>
  <c r="J69" i="2" s="1"/>
  <c r="I68" i="2"/>
  <c r="F68" i="2"/>
  <c r="J68" i="2" s="1"/>
  <c r="I67" i="2"/>
  <c r="F67" i="2"/>
  <c r="J67" i="2" s="1"/>
  <c r="I64" i="2"/>
  <c r="F64" i="2"/>
  <c r="J64" i="2" s="1"/>
  <c r="I62" i="2"/>
  <c r="F62" i="2"/>
  <c r="J62" i="2" s="1"/>
  <c r="I61" i="2"/>
  <c r="F61" i="2"/>
  <c r="J61" i="2" s="1"/>
  <c r="I60" i="2"/>
  <c r="F60" i="2"/>
  <c r="J60" i="2" s="1"/>
  <c r="I59" i="2"/>
  <c r="F59" i="2"/>
  <c r="J59" i="2" s="1"/>
  <c r="I58" i="2"/>
  <c r="F58" i="2"/>
  <c r="J58" i="2" s="1"/>
  <c r="I57" i="2"/>
  <c r="F57" i="2"/>
  <c r="J57" i="2" s="1"/>
  <c r="I56" i="2"/>
  <c r="F56" i="2"/>
  <c r="J56" i="2" s="1"/>
  <c r="I55" i="2"/>
  <c r="F55" i="2"/>
  <c r="J55" i="2" s="1"/>
  <c r="I54" i="2"/>
  <c r="F54" i="2"/>
  <c r="J54" i="2" s="1"/>
  <c r="I53" i="2"/>
  <c r="F53" i="2"/>
  <c r="J53" i="2" s="1"/>
  <c r="I52" i="2"/>
  <c r="F52" i="2"/>
  <c r="J52" i="2" s="1"/>
  <c r="I51" i="2"/>
  <c r="F51" i="2"/>
  <c r="J51" i="2" s="1"/>
  <c r="I50" i="2"/>
  <c r="F50" i="2"/>
  <c r="J50" i="2" s="1"/>
  <c r="I49" i="2"/>
  <c r="F49" i="2"/>
  <c r="J49" i="2" s="1"/>
  <c r="I48" i="2"/>
  <c r="F48" i="2"/>
  <c r="J48" i="2" s="1"/>
  <c r="I47" i="2"/>
  <c r="F47" i="2"/>
  <c r="J47" i="2" s="1"/>
  <c r="I46" i="2"/>
  <c r="F46" i="2"/>
  <c r="J46" i="2" s="1"/>
  <c r="I44" i="2"/>
  <c r="F44" i="2"/>
  <c r="J44" i="2" s="1"/>
  <c r="I43" i="2"/>
  <c r="F43" i="2"/>
  <c r="J43" i="2" s="1"/>
  <c r="I42" i="2"/>
  <c r="F42" i="2"/>
  <c r="J42" i="2" s="1"/>
  <c r="I41" i="2"/>
  <c r="F41" i="2"/>
  <c r="J41" i="2" s="1"/>
  <c r="I40" i="2"/>
  <c r="F40" i="2"/>
  <c r="J40" i="2" s="1"/>
  <c r="I39" i="2"/>
  <c r="F39" i="2"/>
  <c r="J39" i="2" s="1"/>
  <c r="I38" i="2"/>
  <c r="F38" i="2"/>
  <c r="J38" i="2" s="1"/>
  <c r="I37" i="2"/>
  <c r="F37" i="2"/>
  <c r="J37" i="2" s="1"/>
  <c r="I36" i="2"/>
  <c r="F36" i="2"/>
  <c r="J36" i="2" s="1"/>
  <c r="I35" i="2"/>
  <c r="F35" i="2"/>
  <c r="J35" i="2" s="1"/>
  <c r="I34" i="2"/>
  <c r="F34" i="2"/>
  <c r="J34" i="2" s="1"/>
  <c r="I33" i="2"/>
  <c r="F33" i="2"/>
  <c r="J33" i="2" s="1"/>
  <c r="I32" i="2"/>
  <c r="F32" i="2"/>
  <c r="J32" i="2" s="1"/>
  <c r="I30" i="2"/>
  <c r="H30" i="2"/>
  <c r="G30" i="2"/>
  <c r="G83" i="2" s="1"/>
  <c r="E30" i="2"/>
  <c r="E83" i="2" s="1"/>
  <c r="E85" i="2" s="1"/>
  <c r="D30" i="2"/>
  <c r="D83" i="2" s="1"/>
  <c r="D85" i="2" s="1"/>
  <c r="C30" i="2"/>
  <c r="C83" i="2" s="1"/>
  <c r="C85" i="2" s="1"/>
  <c r="B30" i="2"/>
  <c r="I28" i="2"/>
  <c r="F28" i="2"/>
  <c r="J28" i="2" s="1"/>
  <c r="I27" i="2"/>
  <c r="F27" i="2"/>
  <c r="J27" i="2" s="1"/>
  <c r="I26" i="2"/>
  <c r="F26" i="2"/>
  <c r="J26" i="2" s="1"/>
  <c r="I25" i="2"/>
  <c r="F25" i="2"/>
  <c r="J25" i="2" s="1"/>
  <c r="I24" i="2"/>
  <c r="F24" i="2"/>
  <c r="J24" i="2" s="1"/>
  <c r="I23" i="2"/>
  <c r="F23" i="2"/>
  <c r="J23" i="2" s="1"/>
  <c r="I22" i="2"/>
  <c r="F22" i="2"/>
  <c r="J22" i="2" s="1"/>
  <c r="I21" i="2"/>
  <c r="F21" i="2"/>
  <c r="J21" i="2" s="1"/>
  <c r="I20" i="2"/>
  <c r="F20" i="2"/>
  <c r="J20" i="2" s="1"/>
  <c r="I19" i="2"/>
  <c r="F19" i="2"/>
  <c r="J19" i="2" s="1"/>
  <c r="I18" i="2"/>
  <c r="F18" i="2"/>
  <c r="J18" i="2" s="1"/>
  <c r="I17" i="2"/>
  <c r="F17" i="2"/>
  <c r="J17" i="2" s="1"/>
  <c r="I16" i="2"/>
  <c r="F16" i="2"/>
  <c r="J16" i="2" s="1"/>
  <c r="I15" i="2"/>
  <c r="F15" i="2"/>
  <c r="J15" i="2" s="1"/>
  <c r="I14" i="2"/>
  <c r="F14" i="2"/>
  <c r="J14" i="2" s="1"/>
  <c r="I13" i="2"/>
  <c r="F13" i="2"/>
  <c r="J13" i="2" s="1"/>
  <c r="I12" i="2"/>
  <c r="F12" i="2"/>
  <c r="J12" i="2" s="1"/>
  <c r="I11" i="2"/>
  <c r="F11" i="2"/>
  <c r="J11" i="2" s="1"/>
  <c r="I10" i="2"/>
  <c r="F10" i="2"/>
  <c r="J10" i="2" s="1"/>
  <c r="I9" i="2"/>
  <c r="F9" i="2"/>
  <c r="J9" i="2" s="1"/>
  <c r="I8" i="2"/>
  <c r="F8" i="2"/>
  <c r="J8" i="2" s="1"/>
  <c r="I7" i="2"/>
  <c r="F7" i="2"/>
  <c r="J7" i="2" s="1"/>
  <c r="I6" i="2"/>
  <c r="F6" i="2"/>
  <c r="F30" i="2" s="1"/>
  <c r="I5" i="2"/>
  <c r="F5" i="2"/>
  <c r="J5" i="2" s="1"/>
  <c r="I4" i="2"/>
  <c r="F4" i="2"/>
  <c r="J4" i="2" s="1"/>
  <c r="E82" i="1"/>
  <c r="D82" i="1"/>
  <c r="C82" i="1"/>
  <c r="I80" i="1"/>
  <c r="F80" i="1"/>
  <c r="I78" i="1"/>
  <c r="F78" i="1"/>
  <c r="I77" i="1"/>
  <c r="F77" i="1"/>
  <c r="I76" i="1"/>
  <c r="F76" i="1"/>
  <c r="I73" i="1"/>
  <c r="F73" i="1"/>
  <c r="I72" i="1"/>
  <c r="F72" i="1"/>
  <c r="I71" i="1"/>
  <c r="F71" i="1"/>
  <c r="I70" i="1"/>
  <c r="F70" i="1"/>
  <c r="I69" i="1"/>
  <c r="F69" i="1"/>
  <c r="I68" i="1"/>
  <c r="F68" i="1"/>
  <c r="I65" i="1"/>
  <c r="F65" i="1"/>
  <c r="J65" i="1" s="1"/>
  <c r="I63" i="1"/>
  <c r="F63" i="1"/>
  <c r="I62" i="1"/>
  <c r="F62" i="1"/>
  <c r="I61" i="1"/>
  <c r="F61" i="1"/>
  <c r="I60" i="1"/>
  <c r="F60" i="1"/>
  <c r="I59" i="1"/>
  <c r="F59" i="1"/>
  <c r="I58" i="1"/>
  <c r="F58" i="1"/>
  <c r="J58" i="1" s="1"/>
  <c r="I57" i="1"/>
  <c r="F57" i="1"/>
  <c r="I56" i="1"/>
  <c r="F56" i="1"/>
  <c r="I55" i="1"/>
  <c r="F55" i="1"/>
  <c r="I52" i="1"/>
  <c r="F52" i="1"/>
  <c r="I51" i="1"/>
  <c r="F51" i="1"/>
  <c r="I50" i="1"/>
  <c r="F50" i="1"/>
  <c r="J50" i="1" s="1"/>
  <c r="I48" i="1"/>
  <c r="F48" i="1"/>
  <c r="I47" i="1"/>
  <c r="F47" i="1"/>
  <c r="I46" i="1"/>
  <c r="F46" i="1"/>
  <c r="I45" i="1"/>
  <c r="F45" i="1"/>
  <c r="I43" i="1"/>
  <c r="F43" i="1"/>
  <c r="I42" i="1"/>
  <c r="F42" i="1"/>
  <c r="J42" i="1" s="1"/>
  <c r="I41" i="1"/>
  <c r="F41" i="1"/>
  <c r="I40" i="1"/>
  <c r="F40" i="1"/>
  <c r="I39" i="1"/>
  <c r="F39" i="1"/>
  <c r="I38" i="1"/>
  <c r="F38" i="1"/>
  <c r="I37" i="1"/>
  <c r="F37" i="1"/>
  <c r="I36" i="1"/>
  <c r="F36" i="1"/>
  <c r="J36" i="1" s="1"/>
  <c r="I35" i="1"/>
  <c r="F35" i="1"/>
  <c r="I34" i="1"/>
  <c r="F34" i="1"/>
  <c r="I33" i="1"/>
  <c r="F33" i="1"/>
  <c r="I32" i="1"/>
  <c r="F32" i="1"/>
  <c r="H30" i="1"/>
  <c r="G30" i="1"/>
  <c r="E30" i="1"/>
  <c r="D30" i="1"/>
  <c r="C30" i="1"/>
  <c r="B30" i="1"/>
  <c r="I28" i="1"/>
  <c r="F28" i="1"/>
  <c r="I27" i="1"/>
  <c r="F27" i="1"/>
  <c r="I26" i="1"/>
  <c r="F26" i="1"/>
  <c r="I25" i="1"/>
  <c r="F25" i="1"/>
  <c r="I24" i="1"/>
  <c r="F24" i="1"/>
  <c r="J24" i="1" s="1"/>
  <c r="I23" i="1"/>
  <c r="F23" i="1"/>
  <c r="I22" i="1"/>
  <c r="F22" i="1"/>
  <c r="I21" i="1"/>
  <c r="F21" i="1"/>
  <c r="I20" i="1"/>
  <c r="F20" i="1"/>
  <c r="I19" i="1"/>
  <c r="F19" i="1"/>
  <c r="I18" i="1"/>
  <c r="F18" i="1"/>
  <c r="J18" i="1" s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J6" i="1" s="1"/>
  <c r="I5" i="1"/>
  <c r="F5" i="1"/>
  <c r="I4" i="1"/>
  <c r="F4" i="1"/>
  <c r="H30" i="7" l="1"/>
  <c r="G84" i="8"/>
  <c r="G30" i="8"/>
  <c r="F86" i="6"/>
  <c r="G84" i="6"/>
  <c r="H30" i="3"/>
  <c r="H30" i="8"/>
  <c r="D86" i="8"/>
  <c r="E86" i="8"/>
  <c r="F86" i="7"/>
  <c r="G84" i="7"/>
  <c r="G30" i="7"/>
  <c r="H84" i="7"/>
  <c r="G30" i="6"/>
  <c r="H30" i="6"/>
  <c r="C86" i="7"/>
  <c r="H84" i="6"/>
  <c r="D86" i="6"/>
  <c r="H30" i="5"/>
  <c r="G30" i="4"/>
  <c r="F86" i="4"/>
  <c r="D86" i="4"/>
  <c r="E86" i="4"/>
  <c r="F88" i="4"/>
  <c r="H88" i="4" s="1"/>
  <c r="G84" i="4"/>
  <c r="C86" i="4"/>
  <c r="B86" i="4"/>
  <c r="B88" i="4" s="1"/>
  <c r="H30" i="4"/>
  <c r="B86" i="5"/>
  <c r="B88" i="5" s="1"/>
  <c r="G88" i="5" s="1"/>
  <c r="G84" i="5"/>
  <c r="D86" i="5"/>
  <c r="H84" i="5"/>
  <c r="H84" i="3"/>
  <c r="D86" i="3"/>
  <c r="E86" i="3"/>
  <c r="B86" i="3"/>
  <c r="B88" i="3" s="1"/>
  <c r="G88" i="3" s="1"/>
  <c r="J73" i="1"/>
  <c r="I53" i="1"/>
  <c r="J53" i="1" s="1"/>
  <c r="H82" i="1"/>
  <c r="H84" i="1" s="1"/>
  <c r="H86" i="1" s="1"/>
  <c r="J26" i="1"/>
  <c r="J32" i="1"/>
  <c r="J45" i="1"/>
  <c r="J27" i="1"/>
  <c r="J33" i="1"/>
  <c r="J39" i="1"/>
  <c r="J46" i="1"/>
  <c r="J55" i="1"/>
  <c r="J54" i="1"/>
  <c r="B82" i="1"/>
  <c r="B84" i="1" s="1"/>
  <c r="B86" i="1" s="1"/>
  <c r="J7" i="1"/>
  <c r="J13" i="1"/>
  <c r="J59" i="1"/>
  <c r="J68" i="1"/>
  <c r="J69" i="1"/>
  <c r="J77" i="1"/>
  <c r="J78" i="1"/>
  <c r="J48" i="1"/>
  <c r="J57" i="1"/>
  <c r="J72" i="1"/>
  <c r="J25" i="1"/>
  <c r="J76" i="1"/>
  <c r="J4" i="1"/>
  <c r="J28" i="1"/>
  <c r="J47" i="1"/>
  <c r="J70" i="1"/>
  <c r="J63" i="1"/>
  <c r="J37" i="1"/>
  <c r="J60" i="1"/>
  <c r="J52" i="1"/>
  <c r="J51" i="1"/>
  <c r="J12" i="1"/>
  <c r="J41" i="1"/>
  <c r="J56" i="1"/>
  <c r="J62" i="1"/>
  <c r="J71" i="1"/>
  <c r="J80" i="1"/>
  <c r="B86" i="8"/>
  <c r="C86" i="8"/>
  <c r="B86" i="7"/>
  <c r="E86" i="7"/>
  <c r="B86" i="6"/>
  <c r="E86" i="6"/>
  <c r="C86" i="5"/>
  <c r="G30" i="5"/>
  <c r="G84" i="3"/>
  <c r="G30" i="3"/>
  <c r="C86" i="3"/>
  <c r="G85" i="2"/>
  <c r="I85" i="2" s="1"/>
  <c r="I83" i="2"/>
  <c r="J30" i="2"/>
  <c r="F81" i="2"/>
  <c r="J81" i="2" s="1"/>
  <c r="J6" i="2"/>
  <c r="J61" i="1"/>
  <c r="G84" i="1"/>
  <c r="G86" i="1" s="1"/>
  <c r="J35" i="1"/>
  <c r="J40" i="1"/>
  <c r="J38" i="1"/>
  <c r="J43" i="1"/>
  <c r="F82" i="1"/>
  <c r="C84" i="1"/>
  <c r="C86" i="1" s="1"/>
  <c r="E84" i="1"/>
  <c r="E86" i="1" s="1"/>
  <c r="D84" i="1"/>
  <c r="D86" i="1" s="1"/>
  <c r="J5" i="1"/>
  <c r="J11" i="1"/>
  <c r="J17" i="1"/>
  <c r="J23" i="1"/>
  <c r="J19" i="1"/>
  <c r="J8" i="1"/>
  <c r="J14" i="1"/>
  <c r="J20" i="1"/>
  <c r="J9" i="1"/>
  <c r="J15" i="1"/>
  <c r="J21" i="1"/>
  <c r="J10" i="1"/>
  <c r="J16" i="1"/>
  <c r="J22" i="1"/>
  <c r="F30" i="1"/>
  <c r="J34" i="1"/>
  <c r="I30" i="1"/>
  <c r="H86" i="6" l="1"/>
  <c r="H86" i="8"/>
  <c r="H86" i="7"/>
  <c r="H86" i="4"/>
  <c r="G88" i="4"/>
  <c r="G86" i="4"/>
  <c r="H86" i="5"/>
  <c r="G86" i="5"/>
  <c r="G86" i="3"/>
  <c r="I82" i="1"/>
  <c r="J82" i="1" s="1"/>
  <c r="I84" i="1"/>
  <c r="B88" i="8"/>
  <c r="G88" i="8" s="1"/>
  <c r="G86" i="8"/>
  <c r="B88" i="7"/>
  <c r="G88" i="7" s="1"/>
  <c r="G86" i="7"/>
  <c r="B88" i="6"/>
  <c r="G88" i="6" s="1"/>
  <c r="G86" i="6"/>
  <c r="G34" i="3"/>
  <c r="H86" i="3"/>
  <c r="F83" i="2"/>
  <c r="I86" i="1"/>
  <c r="F84" i="1"/>
  <c r="J30" i="1"/>
  <c r="F85" i="2" l="1"/>
  <c r="J85" i="2" s="1"/>
  <c r="J83" i="2"/>
  <c r="F86" i="1"/>
  <c r="J86" i="1" s="1"/>
  <c r="J84" i="1"/>
</calcChain>
</file>

<file path=xl/sharedStrings.xml><?xml version="1.0" encoding="utf-8"?>
<sst xmlns="http://schemas.openxmlformats.org/spreadsheetml/2006/main" count="811" uniqueCount="126">
  <si>
    <t xml:space="preserve">BEGINNING BALANCES </t>
  </si>
  <si>
    <t>INCOME</t>
  </si>
  <si>
    <t>GENERAL FUND</t>
  </si>
  <si>
    <t>POLICE FUND</t>
  </si>
  <si>
    <t>PARK FUND</t>
  </si>
  <si>
    <t>STREET FUND</t>
  </si>
  <si>
    <t>TOTAL GOVERNMENTAL</t>
  </si>
  <si>
    <t>SEWER FUND</t>
  </si>
  <si>
    <t>WATER FUND</t>
  </si>
  <si>
    <t>TOTAL BUSINESS TYPE</t>
  </si>
  <si>
    <t>CITY GRAND TOTAL</t>
  </si>
  <si>
    <t>DONATION</t>
  </si>
  <si>
    <t xml:space="preserve">CAMPING FEES </t>
  </si>
  <si>
    <t>BAD CHECK FEES</t>
  </si>
  <si>
    <t>COURT COSTS AND FINES</t>
  </si>
  <si>
    <t>FRANCHISE FEES</t>
  </si>
  <si>
    <t>INTEREST</t>
  </si>
  <si>
    <t>LICENSE FEE AND PERMITS</t>
  </si>
  <si>
    <t>MISCELLANEOUS INCOME</t>
  </si>
  <si>
    <t>LATE FEES</t>
  </si>
  <si>
    <t>PRIMACY FEE</t>
  </si>
  <si>
    <t>RECONNECTION FEE</t>
  </si>
  <si>
    <t>PROPERTY TAXES</t>
  </si>
  <si>
    <t>RENT INCOME</t>
  </si>
  <si>
    <t>SALES TAX INCOME</t>
  </si>
  <si>
    <t>INTERGOVERMENTAL</t>
  </si>
  <si>
    <t>CHARGES FOR  WATER / SERVICE</t>
  </si>
  <si>
    <r>
      <rPr>
        <b/>
        <sz val="14"/>
        <color rgb="FF000000"/>
        <rFont val="Arial"/>
        <family val="2"/>
      </rPr>
      <t>METER CHARGE FOR HIGGINSVILLE</t>
    </r>
  </si>
  <si>
    <t>SEWER SALES</t>
  </si>
  <si>
    <t>TRASH FEE COLLECTED</t>
  </si>
  <si>
    <t>WATER DEPOSITS HELD</t>
  </si>
  <si>
    <t>WHEELING INCOME</t>
  </si>
  <si>
    <t>GRANT INCOME</t>
  </si>
  <si>
    <t>USDA GRANT</t>
  </si>
  <si>
    <t>America Rescue Plan—State Funding</t>
  </si>
  <si>
    <t>OPERATING TRANSFERS IN</t>
  </si>
  <si>
    <t>TOTAL ESTIMATED INCOME</t>
  </si>
  <si>
    <t>EXPENSES</t>
  </si>
  <si>
    <t>EQUIPMENT RENTAL</t>
  </si>
  <si>
    <t>ADVERTISING</t>
  </si>
  <si>
    <t>AMBULANCE</t>
  </si>
  <si>
    <t>BAD CHECK RETURN</t>
  </si>
  <si>
    <t>BONDS RETURNED TO DEFENDANT</t>
  </si>
  <si>
    <t>ACCOUNTING / AUDITING</t>
  </si>
  <si>
    <t>ENGINEERING</t>
  </si>
  <si>
    <t>GRANT WRITER</t>
  </si>
  <si>
    <t>GRAVEL HAULING</t>
  </si>
  <si>
    <t xml:space="preserve"> FEE</t>
  </si>
  <si>
    <t>SALES TAX PAID OUT</t>
  </si>
  <si>
    <t>SLUDGE DISPOSAL</t>
  </si>
  <si>
    <t>ATTORNEY</t>
  </si>
  <si>
    <t>DISPACTCHING FEE</t>
  </si>
  <si>
    <t>FACILITES</t>
  </si>
  <si>
    <t>INSURANCE</t>
  </si>
  <si>
    <t>MEMBERSHIP AND DUES</t>
  </si>
  <si>
    <t>MISCELLANEOUS EXPENSE</t>
  </si>
  <si>
    <t>TRAINING &amp; STAFF DEVELOPMENT</t>
  </si>
  <si>
    <t>OPERATIONS</t>
  </si>
  <si>
    <t>PAYROLL</t>
  </si>
  <si>
    <t>STREET REPAIR / GRAVEL HAULING</t>
  </si>
  <si>
    <t>TRASH FEE PAID OUT</t>
  </si>
  <si>
    <t>PRIMACY FEE PAID OUT</t>
  </si>
  <si>
    <t>SEWER CONNECTIONS</t>
  </si>
  <si>
    <t>TRAVEL AND MEETING</t>
  </si>
  <si>
    <t>UTILITES</t>
  </si>
  <si>
    <t>VEHICLE AND EQUIPMENT</t>
  </si>
  <si>
    <t>WATER METER DEPOSIT REFUND</t>
  </si>
  <si>
    <t>WATER PURCHASE—MARSHALL</t>
  </si>
  <si>
    <t>GRANT EXPENSES</t>
  </si>
  <si>
    <t>CAPTIAL—YEARLY PAYMENTS</t>
  </si>
  <si>
    <t>JOHN DEERE-BACKHOE</t>
  </si>
  <si>
    <t>2010 JD MOWER</t>
  </si>
  <si>
    <t>EBARA BOOSTER PUMP—GR. STORAGE</t>
  </si>
  <si>
    <t>CUTTING BLADES</t>
  </si>
  <si>
    <t>DIGTAL WATER METERS</t>
  </si>
  <si>
    <t>STATE AUDIT</t>
  </si>
  <si>
    <t>USDA PAYMENTS—MONTHLY</t>
  </si>
  <si>
    <t>WATER—MARSHALL CONNECTION</t>
  </si>
  <si>
    <t>WATER—EXCHANGE BANK</t>
  </si>
  <si>
    <t>SEWER—NEW WASTEWATER PLANT</t>
  </si>
  <si>
    <t>OPERATING TRANSFERS OUT</t>
  </si>
  <si>
    <t>TOTAL ESTIMATED EXPENSES</t>
  </si>
  <si>
    <t>TOTAL INCOME – TOTAL EXPENSES</t>
  </si>
  <si>
    <t>ESTIMATED ENDING BALANCE</t>
  </si>
  <si>
    <t>Water--Exchange Bank</t>
  </si>
  <si>
    <t>Original Amount   $150,000.00</t>
  </si>
  <si>
    <t>started in 11/1/2007</t>
  </si>
  <si>
    <t xml:space="preserve">as of 6/16/23 </t>
  </si>
  <si>
    <t>left on payments with Exchange bank (3 1/2 year), last payment date will be 5/1/2027</t>
  </si>
  <si>
    <t>Water Bond</t>
  </si>
  <si>
    <t>Original Amount  $ 994,000.00</t>
  </si>
  <si>
    <t>$734,484.77 unpaid principal &amp; $1,197.32 unpaid interest</t>
  </si>
  <si>
    <t>as of 6/16/23 balance is $735,682.09</t>
  </si>
  <si>
    <t>Sewer Bond</t>
  </si>
  <si>
    <t>Original Amount    $1,554,000.00</t>
  </si>
  <si>
    <t>$1,327,515.85 unpaid prinicipal &amp; $1,777.59 unpaid interest</t>
  </si>
  <si>
    <t>as of 6/16/23 balance is  $1,329,293.44</t>
  </si>
  <si>
    <t>2024-2025 Budget</t>
  </si>
  <si>
    <t>Bank Balances are as of May 31, 2024</t>
  </si>
  <si>
    <t>$34,047.15 Principal &amp; $3,351.10 Interest Left</t>
  </si>
  <si>
    <t xml:space="preserve">as of 5/1/24 </t>
  </si>
  <si>
    <t>left on payments with Exchange bank (2 1/2 year), last payment date will be 5/1/2027</t>
  </si>
  <si>
    <t>as of 5/1/24 balance is $715,486.75</t>
  </si>
  <si>
    <t>$1,295,601.30 unpaid prinicipal &amp; $603.14 unpaid interest</t>
  </si>
  <si>
    <t>as of 5/1/24 balance is  $1,296,204.44</t>
  </si>
  <si>
    <t>2023-2024 Budget (income / expenses for a month period)</t>
  </si>
  <si>
    <t>July-September</t>
  </si>
  <si>
    <t>October-December</t>
  </si>
  <si>
    <t>January-March</t>
  </si>
  <si>
    <t>April-June</t>
  </si>
  <si>
    <t>3 months</t>
  </si>
  <si>
    <t>6 months</t>
  </si>
  <si>
    <t>9 months</t>
  </si>
  <si>
    <t>12 months</t>
  </si>
  <si>
    <t>Over / Under</t>
  </si>
  <si>
    <t>Total for the year</t>
  </si>
  <si>
    <t>GRAVEL HAULING / asphalt</t>
  </si>
  <si>
    <t>2024-2025 Budget (income / expenses for a month period)</t>
  </si>
  <si>
    <t>GRAVEL HAULING / Asphalt</t>
  </si>
  <si>
    <t>Water Deposit Held from 2013-2024</t>
  </si>
  <si>
    <t>VACATION TIME</t>
  </si>
  <si>
    <t>COMP TIME</t>
  </si>
  <si>
    <t>WALKING TRAIL  / GRAVEL M&amp;G</t>
  </si>
  <si>
    <t>Vacation Time</t>
  </si>
  <si>
    <t>Comp Time</t>
  </si>
  <si>
    <t>WALKING TRAIL / GRAVEL M &amp;G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</si>
</sst>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.00;[Red]&quot;-&quot;[$$-409]#,##0.00"/>
    <numFmt numFmtId="165" formatCode="&quot;$&quot;#,##0.00"/>
    <numFmt numFmtId="166" formatCode="#,##0.00&quot; &quot;;&quot;(&quot;#,##0.00&quot;)&quot;"/>
    <numFmt numFmtId="167" formatCode="&quot;$&quot;#,##0.00&quot; &quot;;[Red]&quot;(&quot;&quot;$&quot;#,##0.00&quot;)&quot;"/>
    <numFmt numFmtId="168" formatCode="#,##0.00&quot; &quot;;[Red]&quot;(&quot;#,##0.00&quot;)&quot;"/>
  </numFmts>
  <fonts count="11" x14ac:knownFonts="1">
    <font>
      <sz val="11"/>
      <color theme="1"/>
      <name val="Aptos Narrow"/>
      <family val="2"/>
      <scheme val="minor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Calibri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BC2E6"/>
        <bgColor rgb="FF9BC2E6"/>
      </patternFill>
    </fill>
    <fill>
      <patternFill patternType="solid">
        <fgColor rgb="FFDDEBF7"/>
        <bgColor rgb="FFDDEBF7"/>
      </patternFill>
    </fill>
    <fill>
      <patternFill patternType="solid">
        <fgColor rgb="FFF8CBAD"/>
        <bgColor rgb="FFF8CBAD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6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2" fillId="2" borderId="2" xfId="0" applyFont="1" applyFill="1" applyBorder="1" applyAlignment="1">
      <alignment horizontal="left"/>
    </xf>
    <xf numFmtId="166" fontId="2" fillId="2" borderId="2" xfId="0" applyNumberFormat="1" applyFont="1" applyFill="1" applyBorder="1" applyAlignment="1">
      <alignment horizontal="right"/>
    </xf>
    <xf numFmtId="0" fontId="2" fillId="2" borderId="0" xfId="0" applyFont="1" applyFill="1"/>
    <xf numFmtId="0" fontId="2" fillId="3" borderId="2" xfId="0" applyFont="1" applyFill="1" applyBorder="1" applyAlignment="1">
      <alignment horizontal="left"/>
    </xf>
    <xf numFmtId="166" fontId="2" fillId="3" borderId="2" xfId="0" applyNumberFormat="1" applyFont="1" applyFill="1" applyBorder="1" applyAlignment="1">
      <alignment horizontal="right"/>
    </xf>
    <xf numFmtId="166" fontId="3" fillId="3" borderId="2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5" fillId="4" borderId="3" xfId="0" applyFont="1" applyFill="1" applyBorder="1"/>
    <xf numFmtId="0" fontId="0" fillId="0" borderId="4" xfId="0" applyBorder="1"/>
    <xf numFmtId="0" fontId="0" fillId="0" borderId="5" xfId="0" applyBorder="1"/>
    <xf numFmtId="0" fontId="6" fillId="0" borderId="6" xfId="0" applyFont="1" applyBorder="1"/>
    <xf numFmtId="0" fontId="6" fillId="0" borderId="0" xfId="0" applyFont="1"/>
    <xf numFmtId="0" fontId="0" fillId="0" borderId="7" xfId="0" applyBorder="1"/>
    <xf numFmtId="0" fontId="6" fillId="0" borderId="8" xfId="0" applyFont="1" applyBorder="1"/>
    <xf numFmtId="165" fontId="6" fillId="0" borderId="9" xfId="0" applyNumberFormat="1" applyFont="1" applyBorder="1"/>
    <xf numFmtId="0" fontId="6" fillId="0" borderId="9" xfId="0" applyFont="1" applyBorder="1"/>
    <xf numFmtId="0" fontId="0" fillId="0" borderId="9" xfId="0" applyBorder="1"/>
    <xf numFmtId="0" fontId="0" fillId="0" borderId="10" xfId="0" applyBorder="1"/>
    <xf numFmtId="4" fontId="2" fillId="0" borderId="0" xfId="0" applyNumberFormat="1" applyFont="1" applyAlignment="1">
      <alignment horizontal="center"/>
    </xf>
    <xf numFmtId="0" fontId="2" fillId="5" borderId="3" xfId="0" applyFont="1" applyFill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2" fillId="6" borderId="3" xfId="0" applyFont="1" applyFill="1" applyBorder="1"/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165" fontId="2" fillId="0" borderId="0" xfId="0" applyNumberFormat="1" applyFont="1"/>
    <xf numFmtId="164" fontId="3" fillId="0" borderId="1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 wrapText="1"/>
    </xf>
    <xf numFmtId="4" fontId="3" fillId="0" borderId="11" xfId="0" applyNumberFormat="1" applyFont="1" applyBorder="1" applyAlignment="1">
      <alignment horizontal="center" wrapText="1"/>
    </xf>
    <xf numFmtId="165" fontId="6" fillId="0" borderId="2" xfId="0" applyNumberFormat="1" applyFont="1" applyBorder="1"/>
    <xf numFmtId="167" fontId="2" fillId="0" borderId="11" xfId="0" applyNumberFormat="1" applyFont="1" applyBorder="1" applyAlignment="1">
      <alignment horizontal="right"/>
    </xf>
    <xf numFmtId="167" fontId="3" fillId="0" borderId="11" xfId="0" applyNumberFormat="1" applyFont="1" applyBorder="1" applyAlignment="1">
      <alignment horizontal="right"/>
    </xf>
    <xf numFmtId="165" fontId="9" fillId="0" borderId="2" xfId="0" applyNumberFormat="1" applyFont="1" applyBorder="1"/>
    <xf numFmtId="0" fontId="2" fillId="0" borderId="0" xfId="0" applyFont="1" applyAlignment="1">
      <alignment horizontal="left"/>
    </xf>
    <xf numFmtId="167" fontId="3" fillId="0" borderId="11" xfId="0" applyNumberFormat="1" applyFont="1" applyBorder="1" applyAlignment="1">
      <alignment horizontal="center" wrapText="1"/>
    </xf>
    <xf numFmtId="167" fontId="2" fillId="0" borderId="11" xfId="0" applyNumberFormat="1" applyFont="1" applyBorder="1"/>
    <xf numFmtId="165" fontId="6" fillId="0" borderId="0" xfId="0" applyNumberFormat="1" applyFont="1"/>
    <xf numFmtId="165" fontId="3" fillId="0" borderId="12" xfId="0" applyNumberFormat="1" applyFont="1" applyBorder="1" applyAlignment="1">
      <alignment horizontal="center" wrapText="1"/>
    </xf>
    <xf numFmtId="168" fontId="3" fillId="0" borderId="2" xfId="0" applyNumberFormat="1" applyFont="1" applyBorder="1" applyAlignment="1">
      <alignment horizontal="center" wrapText="1"/>
    </xf>
    <xf numFmtId="166" fontId="3" fillId="0" borderId="2" xfId="0" applyNumberFormat="1" applyFont="1" applyBorder="1"/>
    <xf numFmtId="2" fontId="2" fillId="0" borderId="2" xfId="0" applyNumberFormat="1" applyFont="1" applyBorder="1" applyAlignment="1">
      <alignment horizontal="right"/>
    </xf>
    <xf numFmtId="166" fontId="3" fillId="0" borderId="13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5" fontId="6" fillId="0" borderId="13" xfId="0" applyNumberFormat="1" applyFont="1" applyBorder="1"/>
    <xf numFmtId="0" fontId="2" fillId="2" borderId="11" xfId="0" applyFont="1" applyFill="1" applyBorder="1" applyAlignment="1">
      <alignment horizontal="left"/>
    </xf>
    <xf numFmtId="167" fontId="2" fillId="0" borderId="2" xfId="0" applyNumberFormat="1" applyFont="1" applyBorder="1" applyAlignment="1">
      <alignment horizontal="right"/>
    </xf>
    <xf numFmtId="0" fontId="2" fillId="3" borderId="11" xfId="0" applyFont="1" applyFill="1" applyBorder="1" applyAlignment="1">
      <alignment horizontal="left"/>
    </xf>
    <xf numFmtId="166" fontId="2" fillId="0" borderId="14" xfId="0" applyNumberFormat="1" applyFont="1" applyBorder="1" applyAlignment="1">
      <alignment horizontal="right"/>
    </xf>
    <xf numFmtId="167" fontId="2" fillId="0" borderId="15" xfId="0" applyNumberFormat="1" applyFont="1" applyBorder="1" applyAlignment="1">
      <alignment horizontal="right"/>
    </xf>
    <xf numFmtId="165" fontId="6" fillId="0" borderId="14" xfId="0" applyNumberFormat="1" applyFont="1" applyBorder="1"/>
    <xf numFmtId="166" fontId="2" fillId="0" borderId="13" xfId="0" applyNumberFormat="1" applyFont="1" applyBorder="1" applyAlignment="1">
      <alignment horizontal="right"/>
    </xf>
    <xf numFmtId="167" fontId="2" fillId="0" borderId="16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/>
    <xf numFmtId="0" fontId="2" fillId="0" borderId="11" xfId="0" applyFont="1" applyBorder="1"/>
    <xf numFmtId="166" fontId="3" fillId="0" borderId="14" xfId="0" applyNumberFormat="1" applyFont="1" applyBorder="1" applyAlignment="1">
      <alignment horizontal="right"/>
    </xf>
    <xf numFmtId="167" fontId="3" fillId="0" borderId="15" xfId="0" applyNumberFormat="1" applyFont="1" applyBorder="1" applyAlignment="1">
      <alignment horizontal="right"/>
    </xf>
    <xf numFmtId="165" fontId="9" fillId="0" borderId="14" xfId="0" applyNumberFormat="1" applyFont="1" applyBorder="1"/>
    <xf numFmtId="167" fontId="2" fillId="2" borderId="11" xfId="0" applyNumberFormat="1" applyFont="1" applyFill="1" applyBorder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5" fontId="0" fillId="0" borderId="0" xfId="0" applyNumberFormat="1"/>
    <xf numFmtId="4" fontId="2" fillId="0" borderId="11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center" wrapText="1"/>
    </xf>
    <xf numFmtId="168" fontId="3" fillId="0" borderId="11" xfId="0" applyNumberFormat="1" applyFont="1" applyBorder="1" applyAlignment="1">
      <alignment horizontal="center" wrapText="1"/>
    </xf>
    <xf numFmtId="166" fontId="2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2" borderId="0" xfId="0" applyNumberFormat="1" applyFont="1" applyFill="1" applyAlignment="1">
      <alignment horizontal="right"/>
    </xf>
    <xf numFmtId="0" fontId="3" fillId="0" borderId="2" xfId="0" applyFont="1" applyBorder="1" applyAlignment="1">
      <alignment horizontal="right"/>
    </xf>
    <xf numFmtId="166" fontId="10" fillId="0" borderId="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166" fontId="2" fillId="0" borderId="2" xfId="0" applyNumberFormat="1" applyFont="1" applyBorder="1" applyAlignment="1">
      <alignment horizontal="right" textRotation="4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8C750-810A-4734-81EF-601B8AEF7623}">
  <dimension ref="A1:J101"/>
  <sheetViews>
    <sheetView topLeftCell="A70" workbookViewId="0">
      <selection activeCell="B62" sqref="B62"/>
    </sheetView>
  </sheetViews>
  <sheetFormatPr defaultRowHeight="18" x14ac:dyDescent="0.25"/>
  <cols>
    <col min="1" max="1" width="56.140625" style="28" customWidth="1"/>
    <col min="2" max="2" width="18.28515625" style="41" customWidth="1"/>
    <col min="3" max="3" width="17.5703125" style="41" customWidth="1"/>
    <col min="4" max="4" width="16.85546875" style="41" customWidth="1"/>
    <col min="5" max="5" width="16.7109375" style="41" customWidth="1"/>
    <col min="6" max="6" width="26.42578125" style="29" customWidth="1"/>
    <col min="7" max="7" width="19.28515625" style="41" customWidth="1"/>
    <col min="8" max="8" width="19" style="41" customWidth="1"/>
    <col min="9" max="10" width="18.5703125" style="29" customWidth="1"/>
    <col min="11" max="255" width="10.42578125" style="28" customWidth="1"/>
    <col min="256" max="1023" width="12.28515625" style="28" customWidth="1"/>
    <col min="1024" max="1024" width="10.28515625" style="28" customWidth="1"/>
    <col min="1025" max="16384" width="9.140625" style="28"/>
  </cols>
  <sheetData>
    <row r="1" spans="1:10" customFormat="1" ht="20.25" x14ac:dyDescent="0.3">
      <c r="A1" s="1" t="s">
        <v>97</v>
      </c>
      <c r="B1" s="95" t="s">
        <v>98</v>
      </c>
      <c r="C1" s="95"/>
      <c r="D1" s="95"/>
      <c r="E1" s="95"/>
      <c r="F1" s="95"/>
      <c r="G1" s="95"/>
      <c r="H1" s="95"/>
      <c r="I1" s="95"/>
      <c r="J1" s="95"/>
    </row>
    <row r="2" spans="1:10" customFormat="1" x14ac:dyDescent="0.25">
      <c r="A2" s="2" t="s">
        <v>0</v>
      </c>
      <c r="B2" s="3"/>
      <c r="C2" s="3"/>
      <c r="D2" s="3"/>
      <c r="E2" s="3"/>
      <c r="F2" s="3"/>
      <c r="G2" s="3"/>
      <c r="H2" s="3"/>
      <c r="I2" s="4"/>
      <c r="J2" s="5"/>
    </row>
    <row r="3" spans="1:10" customFormat="1" ht="54" x14ac:dyDescent="0.25">
      <c r="A3" s="2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7" t="s">
        <v>9</v>
      </c>
      <c r="J3" s="7" t="s">
        <v>10</v>
      </c>
    </row>
    <row r="4" spans="1:10" customFormat="1" x14ac:dyDescent="0.25">
      <c r="A4" s="2" t="s">
        <v>11</v>
      </c>
      <c r="B4" s="8"/>
      <c r="C4" s="8"/>
      <c r="D4" s="8"/>
      <c r="E4" s="8"/>
      <c r="F4" s="9">
        <f t="shared" ref="F4:F28" si="0">SUM(B4:E4)</f>
        <v>0</v>
      </c>
      <c r="G4" s="6"/>
      <c r="H4" s="6"/>
      <c r="I4" s="9">
        <f t="shared" ref="I4:I28" si="1">SUM(G4:H4)</f>
        <v>0</v>
      </c>
      <c r="J4" s="10">
        <f t="shared" ref="J4:J28" si="2">SUM(F4+I4)</f>
        <v>0</v>
      </c>
    </row>
    <row r="5" spans="1:10" customFormat="1" x14ac:dyDescent="0.25">
      <c r="A5" s="2" t="s">
        <v>12</v>
      </c>
      <c r="B5" s="11"/>
      <c r="C5" s="11"/>
      <c r="D5" s="11">
        <v>75</v>
      </c>
      <c r="E5" s="11"/>
      <c r="F5" s="9">
        <f t="shared" si="0"/>
        <v>75</v>
      </c>
      <c r="G5" s="11"/>
      <c r="H5" s="11"/>
      <c r="I5" s="9">
        <f t="shared" si="1"/>
        <v>0</v>
      </c>
      <c r="J5" s="10">
        <f t="shared" si="2"/>
        <v>75</v>
      </c>
    </row>
    <row r="6" spans="1:10" customFormat="1" x14ac:dyDescent="0.25">
      <c r="A6" s="2" t="s">
        <v>13</v>
      </c>
      <c r="B6" s="11"/>
      <c r="C6" s="11"/>
      <c r="D6" s="11"/>
      <c r="E6" s="11"/>
      <c r="F6" s="9">
        <f t="shared" si="0"/>
        <v>0</v>
      </c>
      <c r="G6" s="11"/>
      <c r="H6" s="11"/>
      <c r="I6" s="9">
        <f t="shared" si="1"/>
        <v>0</v>
      </c>
      <c r="J6" s="10">
        <f t="shared" si="2"/>
        <v>0</v>
      </c>
    </row>
    <row r="7" spans="1:10" customFormat="1" x14ac:dyDescent="0.25">
      <c r="A7" s="2" t="s">
        <v>14</v>
      </c>
      <c r="B7" s="11"/>
      <c r="C7" s="11"/>
      <c r="D7" s="11"/>
      <c r="E7" s="11"/>
      <c r="F7" s="9">
        <f t="shared" si="0"/>
        <v>0</v>
      </c>
      <c r="G7" s="11"/>
      <c r="H7" s="11"/>
      <c r="I7" s="9">
        <f t="shared" si="1"/>
        <v>0</v>
      </c>
      <c r="J7" s="10">
        <f t="shared" si="2"/>
        <v>0</v>
      </c>
    </row>
    <row r="8" spans="1:10" customFormat="1" x14ac:dyDescent="0.25">
      <c r="A8" s="2" t="s">
        <v>15</v>
      </c>
      <c r="B8" s="11">
        <v>72000</v>
      </c>
      <c r="C8" s="11"/>
      <c r="D8" s="11"/>
      <c r="E8" s="11"/>
      <c r="F8" s="9">
        <f t="shared" si="0"/>
        <v>72000</v>
      </c>
      <c r="G8" s="11"/>
      <c r="H8" s="11">
        <v>2500</v>
      </c>
      <c r="I8" s="9">
        <f t="shared" si="1"/>
        <v>2500</v>
      </c>
      <c r="J8" s="10">
        <f t="shared" si="2"/>
        <v>74500</v>
      </c>
    </row>
    <row r="9" spans="1:10" customFormat="1" x14ac:dyDescent="0.25">
      <c r="A9" s="2" t="s">
        <v>16</v>
      </c>
      <c r="B9" s="11">
        <v>3000</v>
      </c>
      <c r="C9" s="11"/>
      <c r="D9" s="11"/>
      <c r="E9" s="11">
        <v>1400</v>
      </c>
      <c r="F9" s="9">
        <f t="shared" si="0"/>
        <v>4400</v>
      </c>
      <c r="G9" s="11"/>
      <c r="H9" s="11">
        <v>10500</v>
      </c>
      <c r="I9" s="9">
        <f t="shared" si="1"/>
        <v>10500</v>
      </c>
      <c r="J9" s="10">
        <f t="shared" si="2"/>
        <v>14900</v>
      </c>
    </row>
    <row r="10" spans="1:10" customFormat="1" x14ac:dyDescent="0.25">
      <c r="A10" s="2" t="s">
        <v>17</v>
      </c>
      <c r="B10" s="11">
        <v>750</v>
      </c>
      <c r="C10" s="11">
        <v>500</v>
      </c>
      <c r="D10" s="11"/>
      <c r="E10" s="11">
        <v>500</v>
      </c>
      <c r="F10" s="9">
        <f t="shared" si="0"/>
        <v>1750</v>
      </c>
      <c r="G10" s="11"/>
      <c r="H10" s="11"/>
      <c r="I10" s="9">
        <f t="shared" si="1"/>
        <v>0</v>
      </c>
      <c r="J10" s="10">
        <f t="shared" si="2"/>
        <v>1750</v>
      </c>
    </row>
    <row r="11" spans="1:10" customFormat="1" x14ac:dyDescent="0.25">
      <c r="A11" s="2" t="s">
        <v>18</v>
      </c>
      <c r="B11" s="12">
        <v>100</v>
      </c>
      <c r="C11" s="12"/>
      <c r="D11" s="12"/>
      <c r="E11" s="12">
        <v>2000</v>
      </c>
      <c r="F11" s="9">
        <f t="shared" si="0"/>
        <v>2100</v>
      </c>
      <c r="G11" s="11"/>
      <c r="H11" s="11"/>
      <c r="I11" s="9">
        <f t="shared" si="1"/>
        <v>0</v>
      </c>
      <c r="J11" s="10">
        <f t="shared" si="2"/>
        <v>2100</v>
      </c>
    </row>
    <row r="12" spans="1:10" customFormat="1" x14ac:dyDescent="0.25">
      <c r="A12" s="2" t="s">
        <v>19</v>
      </c>
      <c r="B12" s="12"/>
      <c r="C12" s="12"/>
      <c r="D12" s="12"/>
      <c r="E12" s="12"/>
      <c r="F12" s="9">
        <f t="shared" si="0"/>
        <v>0</v>
      </c>
      <c r="G12" s="11">
        <v>3200</v>
      </c>
      <c r="H12" s="11">
        <v>5500</v>
      </c>
      <c r="I12" s="9">
        <f t="shared" si="1"/>
        <v>8700</v>
      </c>
      <c r="J12" s="10">
        <f t="shared" si="2"/>
        <v>8700</v>
      </c>
    </row>
    <row r="13" spans="1:10" customFormat="1" x14ac:dyDescent="0.25">
      <c r="A13" s="2" t="s">
        <v>20</v>
      </c>
      <c r="B13" s="12"/>
      <c r="C13" s="12"/>
      <c r="D13" s="12"/>
      <c r="E13" s="12"/>
      <c r="F13" s="9">
        <f t="shared" si="0"/>
        <v>0</v>
      </c>
      <c r="G13" s="11"/>
      <c r="H13" s="11">
        <v>2000</v>
      </c>
      <c r="I13" s="9">
        <f t="shared" si="1"/>
        <v>2000</v>
      </c>
      <c r="J13" s="10">
        <f t="shared" si="2"/>
        <v>2000</v>
      </c>
    </row>
    <row r="14" spans="1:10" customFormat="1" x14ac:dyDescent="0.25">
      <c r="A14" s="2" t="s">
        <v>21</v>
      </c>
      <c r="B14" s="12"/>
      <c r="C14" s="12"/>
      <c r="D14" s="12"/>
      <c r="E14" s="12"/>
      <c r="F14" s="9">
        <f t="shared" si="0"/>
        <v>0</v>
      </c>
      <c r="G14" s="11"/>
      <c r="H14" s="11">
        <v>700</v>
      </c>
      <c r="I14" s="9">
        <f t="shared" si="1"/>
        <v>700</v>
      </c>
      <c r="J14" s="10">
        <f t="shared" si="2"/>
        <v>700</v>
      </c>
    </row>
    <row r="15" spans="1:10" customFormat="1" x14ac:dyDescent="0.25">
      <c r="A15" s="2" t="s">
        <v>22</v>
      </c>
      <c r="B15" s="8">
        <v>58000</v>
      </c>
      <c r="C15" s="8"/>
      <c r="D15" s="8"/>
      <c r="E15" s="8">
        <v>22000</v>
      </c>
      <c r="F15" s="9">
        <f t="shared" si="0"/>
        <v>80000</v>
      </c>
      <c r="G15" s="6"/>
      <c r="H15" s="6"/>
      <c r="I15" s="9">
        <f t="shared" si="1"/>
        <v>0</v>
      </c>
      <c r="J15" s="10">
        <f t="shared" si="2"/>
        <v>80000</v>
      </c>
    </row>
    <row r="16" spans="1:10" customFormat="1" x14ac:dyDescent="0.25">
      <c r="A16" s="2" t="s">
        <v>23</v>
      </c>
      <c r="B16" s="11">
        <v>250</v>
      </c>
      <c r="C16" s="11"/>
      <c r="D16" s="11"/>
      <c r="E16" s="11"/>
      <c r="F16" s="9">
        <f t="shared" si="0"/>
        <v>250</v>
      </c>
      <c r="G16" s="11"/>
      <c r="H16" s="11"/>
      <c r="I16" s="9">
        <f t="shared" si="1"/>
        <v>0</v>
      </c>
      <c r="J16" s="10">
        <f t="shared" si="2"/>
        <v>250</v>
      </c>
    </row>
    <row r="17" spans="1:10" customFormat="1" x14ac:dyDescent="0.25">
      <c r="A17" s="2" t="s">
        <v>24</v>
      </c>
      <c r="B17" s="11">
        <v>75000</v>
      </c>
      <c r="C17" s="11">
        <v>50000</v>
      </c>
      <c r="D17" s="11">
        <v>50000</v>
      </c>
      <c r="E17" s="11">
        <v>25000</v>
      </c>
      <c r="F17" s="9">
        <f t="shared" si="0"/>
        <v>200000</v>
      </c>
      <c r="G17" s="11"/>
      <c r="H17" s="11">
        <v>8500</v>
      </c>
      <c r="I17" s="9">
        <f t="shared" si="1"/>
        <v>8500</v>
      </c>
      <c r="J17" s="10">
        <f t="shared" si="2"/>
        <v>208500</v>
      </c>
    </row>
    <row r="18" spans="1:10" customFormat="1" x14ac:dyDescent="0.25">
      <c r="A18" s="2" t="s">
        <v>25</v>
      </c>
      <c r="B18" s="11"/>
      <c r="C18" s="11"/>
      <c r="D18" s="11"/>
      <c r="E18" s="11">
        <v>40000</v>
      </c>
      <c r="F18" s="9">
        <f t="shared" si="0"/>
        <v>40000</v>
      </c>
      <c r="G18" s="11"/>
      <c r="H18" s="11"/>
      <c r="I18" s="9">
        <f t="shared" si="1"/>
        <v>0</v>
      </c>
      <c r="J18" s="10">
        <f t="shared" si="2"/>
        <v>40000</v>
      </c>
    </row>
    <row r="19" spans="1:10" customFormat="1" x14ac:dyDescent="0.25">
      <c r="A19" s="2" t="s">
        <v>26</v>
      </c>
      <c r="B19" s="11"/>
      <c r="C19" s="11"/>
      <c r="D19" s="11"/>
      <c r="E19" s="11"/>
      <c r="F19" s="9">
        <f t="shared" si="0"/>
        <v>0</v>
      </c>
      <c r="G19" s="11"/>
      <c r="H19" s="11">
        <v>420000</v>
      </c>
      <c r="I19" s="9">
        <f t="shared" si="1"/>
        <v>420000</v>
      </c>
      <c r="J19" s="10">
        <f t="shared" si="2"/>
        <v>420000</v>
      </c>
    </row>
    <row r="20" spans="1:10" customFormat="1" x14ac:dyDescent="0.25">
      <c r="A20" s="13" t="s">
        <v>27</v>
      </c>
      <c r="B20" s="11"/>
      <c r="C20" s="11"/>
      <c r="D20" s="11"/>
      <c r="E20" s="11"/>
      <c r="F20" s="9">
        <f t="shared" si="0"/>
        <v>0</v>
      </c>
      <c r="G20" s="11"/>
      <c r="H20" s="11">
        <v>60</v>
      </c>
      <c r="I20" s="9">
        <f t="shared" si="1"/>
        <v>60</v>
      </c>
      <c r="J20" s="10">
        <f t="shared" si="2"/>
        <v>60</v>
      </c>
    </row>
    <row r="21" spans="1:10" customFormat="1" x14ac:dyDescent="0.25">
      <c r="A21" s="2" t="s">
        <v>28</v>
      </c>
      <c r="B21" s="11"/>
      <c r="C21" s="11"/>
      <c r="D21" s="11"/>
      <c r="E21" s="11"/>
      <c r="F21" s="9">
        <f t="shared" si="0"/>
        <v>0</v>
      </c>
      <c r="G21" s="11">
        <v>210000</v>
      </c>
      <c r="H21" s="11"/>
      <c r="I21" s="9">
        <f t="shared" si="1"/>
        <v>210000</v>
      </c>
      <c r="J21" s="10">
        <f t="shared" si="2"/>
        <v>210000</v>
      </c>
    </row>
    <row r="22" spans="1:10" customFormat="1" x14ac:dyDescent="0.25">
      <c r="A22" s="2" t="s">
        <v>29</v>
      </c>
      <c r="B22" s="11"/>
      <c r="C22" s="11"/>
      <c r="D22" s="11"/>
      <c r="E22" s="11"/>
      <c r="F22" s="9">
        <f t="shared" si="0"/>
        <v>0</v>
      </c>
      <c r="G22" s="11"/>
      <c r="H22" s="11">
        <v>56000</v>
      </c>
      <c r="I22" s="9">
        <f t="shared" si="1"/>
        <v>56000</v>
      </c>
      <c r="J22" s="10">
        <f t="shared" si="2"/>
        <v>56000</v>
      </c>
    </row>
    <row r="23" spans="1:10" customFormat="1" x14ac:dyDescent="0.25">
      <c r="A23" s="2" t="s">
        <v>30</v>
      </c>
      <c r="B23" s="9"/>
      <c r="C23" s="9"/>
      <c r="D23" s="9"/>
      <c r="E23" s="9"/>
      <c r="F23" s="9">
        <f t="shared" si="0"/>
        <v>0</v>
      </c>
      <c r="G23" s="9"/>
      <c r="H23" s="11">
        <v>3000</v>
      </c>
      <c r="I23" s="9">
        <f t="shared" si="1"/>
        <v>3000</v>
      </c>
      <c r="J23" s="10">
        <f t="shared" si="2"/>
        <v>3000</v>
      </c>
    </row>
    <row r="24" spans="1:10" customFormat="1" x14ac:dyDescent="0.25">
      <c r="A24" s="2" t="s">
        <v>31</v>
      </c>
      <c r="B24" s="11"/>
      <c r="C24" s="11"/>
      <c r="D24" s="11"/>
      <c r="E24" s="11"/>
      <c r="F24" s="9">
        <f t="shared" si="0"/>
        <v>0</v>
      </c>
      <c r="G24" s="11"/>
      <c r="H24" s="11">
        <v>5000</v>
      </c>
      <c r="I24" s="9">
        <f t="shared" si="1"/>
        <v>5000</v>
      </c>
      <c r="J24" s="10">
        <f t="shared" si="2"/>
        <v>5000</v>
      </c>
    </row>
    <row r="25" spans="1:10" customFormat="1" x14ac:dyDescent="0.25">
      <c r="A25" s="2" t="s">
        <v>32</v>
      </c>
      <c r="B25" s="11"/>
      <c r="C25" s="12"/>
      <c r="D25" s="11"/>
      <c r="E25" s="11"/>
      <c r="F25" s="9">
        <f t="shared" si="0"/>
        <v>0</v>
      </c>
      <c r="G25" s="11"/>
      <c r="H25" s="11"/>
      <c r="I25" s="9">
        <f t="shared" si="1"/>
        <v>0</v>
      </c>
      <c r="J25" s="10">
        <f t="shared" si="2"/>
        <v>0</v>
      </c>
    </row>
    <row r="26" spans="1:10" customFormat="1" x14ac:dyDescent="0.25">
      <c r="A26" s="2" t="s">
        <v>33</v>
      </c>
      <c r="B26" s="11"/>
      <c r="C26" s="11"/>
      <c r="D26" s="11"/>
      <c r="E26" s="11"/>
      <c r="F26" s="9">
        <f t="shared" si="0"/>
        <v>0</v>
      </c>
      <c r="G26" s="11"/>
      <c r="H26" s="11"/>
      <c r="I26" s="9">
        <f t="shared" si="1"/>
        <v>0</v>
      </c>
      <c r="J26" s="10">
        <f t="shared" si="2"/>
        <v>0</v>
      </c>
    </row>
    <row r="27" spans="1:10" customFormat="1" x14ac:dyDescent="0.25">
      <c r="A27" s="14" t="s">
        <v>34</v>
      </c>
      <c r="B27" s="11"/>
      <c r="C27" s="11"/>
      <c r="D27" s="11"/>
      <c r="E27" s="11"/>
      <c r="F27" s="9">
        <f t="shared" si="0"/>
        <v>0</v>
      </c>
      <c r="G27" s="11"/>
      <c r="H27" s="11"/>
      <c r="I27" s="9">
        <f t="shared" si="1"/>
        <v>0</v>
      </c>
      <c r="J27" s="10">
        <f t="shared" si="2"/>
        <v>0</v>
      </c>
    </row>
    <row r="28" spans="1:10" customFormat="1" x14ac:dyDescent="0.25">
      <c r="A28" s="14" t="s">
        <v>35</v>
      </c>
      <c r="B28" s="11"/>
      <c r="C28" s="11"/>
      <c r="D28" s="11"/>
      <c r="E28" s="11"/>
      <c r="F28" s="9">
        <f t="shared" si="0"/>
        <v>0</v>
      </c>
      <c r="G28" s="11"/>
      <c r="H28" s="11"/>
      <c r="I28" s="9">
        <f t="shared" si="1"/>
        <v>0</v>
      </c>
      <c r="J28" s="10">
        <f t="shared" si="2"/>
        <v>0</v>
      </c>
    </row>
    <row r="29" spans="1:10" customFormat="1" x14ac:dyDescent="0.25">
      <c r="A29" s="14"/>
      <c r="B29" s="11"/>
      <c r="C29" s="11"/>
      <c r="D29" s="11"/>
      <c r="E29" s="11"/>
      <c r="F29" s="9"/>
      <c r="G29" s="11"/>
      <c r="H29" s="11"/>
      <c r="I29" s="9"/>
      <c r="J29" s="9"/>
    </row>
    <row r="30" spans="1:10" customFormat="1" x14ac:dyDescent="0.25">
      <c r="A30" s="2" t="s">
        <v>36</v>
      </c>
      <c r="B30" s="9">
        <f t="shared" ref="B30:H30" si="3">SUM(B4:B29)</f>
        <v>209100</v>
      </c>
      <c r="C30" s="9">
        <f t="shared" si="3"/>
        <v>50500</v>
      </c>
      <c r="D30" s="9">
        <f t="shared" si="3"/>
        <v>50075</v>
      </c>
      <c r="E30" s="9">
        <f t="shared" si="3"/>
        <v>90900</v>
      </c>
      <c r="F30" s="9">
        <f t="shared" si="3"/>
        <v>400575</v>
      </c>
      <c r="G30" s="9">
        <f t="shared" si="3"/>
        <v>213200</v>
      </c>
      <c r="H30" s="9">
        <f t="shared" si="3"/>
        <v>513760</v>
      </c>
      <c r="I30" s="9">
        <f>SUM(G30:H30)</f>
        <v>726960</v>
      </c>
      <c r="J30" s="10">
        <f>SUM(F30+I30)</f>
        <v>1127535</v>
      </c>
    </row>
    <row r="31" spans="1:10" customFormat="1" ht="54" x14ac:dyDescent="0.25">
      <c r="A31" s="2" t="s">
        <v>37</v>
      </c>
      <c r="B31" s="6" t="s">
        <v>2</v>
      </c>
      <c r="C31" s="6" t="s">
        <v>3</v>
      </c>
      <c r="D31" s="6" t="s">
        <v>4</v>
      </c>
      <c r="E31" s="6" t="s">
        <v>5</v>
      </c>
      <c r="F31" s="7" t="s">
        <v>6</v>
      </c>
      <c r="G31" s="6" t="s">
        <v>7</v>
      </c>
      <c r="H31" s="6" t="s">
        <v>8</v>
      </c>
      <c r="I31" s="7" t="s">
        <v>9</v>
      </c>
      <c r="J31" s="7" t="s">
        <v>10</v>
      </c>
    </row>
    <row r="32" spans="1:10" customFormat="1" x14ac:dyDescent="0.25">
      <c r="A32" s="2" t="s">
        <v>38</v>
      </c>
      <c r="B32" s="12">
        <v>1400</v>
      </c>
      <c r="C32" s="12"/>
      <c r="D32" s="12"/>
      <c r="E32" s="12">
        <v>1500</v>
      </c>
      <c r="F32" s="9">
        <f t="shared" ref="F32:F43" si="4">SUM(B32:E32)</f>
        <v>2900</v>
      </c>
      <c r="G32" s="11"/>
      <c r="H32" s="11"/>
      <c r="I32" s="9">
        <f t="shared" ref="I32:I43" si="5">SUM(G32:H32)</f>
        <v>0</v>
      </c>
      <c r="J32" s="10">
        <f t="shared" ref="J32:J43" si="6">SUM(F32+I32)</f>
        <v>2900</v>
      </c>
    </row>
    <row r="33" spans="1:10" customFormat="1" x14ac:dyDescent="0.25">
      <c r="A33" s="2" t="s">
        <v>39</v>
      </c>
      <c r="B33" s="12">
        <v>125</v>
      </c>
      <c r="C33" s="12"/>
      <c r="D33" s="12">
        <v>200</v>
      </c>
      <c r="E33" s="12">
        <v>100</v>
      </c>
      <c r="F33" s="9">
        <f t="shared" si="4"/>
        <v>425</v>
      </c>
      <c r="G33" s="11"/>
      <c r="H33" s="11"/>
      <c r="I33" s="9">
        <f t="shared" si="5"/>
        <v>0</v>
      </c>
      <c r="J33" s="10">
        <f t="shared" si="6"/>
        <v>425</v>
      </c>
    </row>
    <row r="34" spans="1:10" customFormat="1" x14ac:dyDescent="0.25">
      <c r="A34" s="2" t="s">
        <v>40</v>
      </c>
      <c r="B34" s="12"/>
      <c r="C34" s="12"/>
      <c r="D34" s="12"/>
      <c r="E34" s="12"/>
      <c r="F34" s="9">
        <f t="shared" si="4"/>
        <v>0</v>
      </c>
      <c r="G34" s="11"/>
      <c r="H34" s="11"/>
      <c r="I34" s="9">
        <f t="shared" si="5"/>
        <v>0</v>
      </c>
      <c r="J34" s="10">
        <f t="shared" si="6"/>
        <v>0</v>
      </c>
    </row>
    <row r="35" spans="1:10" customFormat="1" x14ac:dyDescent="0.25">
      <c r="A35" s="2" t="s">
        <v>41</v>
      </c>
      <c r="B35" s="12"/>
      <c r="C35" s="12"/>
      <c r="D35" s="12"/>
      <c r="E35" s="12"/>
      <c r="F35" s="9">
        <f t="shared" si="4"/>
        <v>0</v>
      </c>
      <c r="G35" s="11"/>
      <c r="H35" s="11"/>
      <c r="I35" s="9">
        <f t="shared" si="5"/>
        <v>0</v>
      </c>
      <c r="J35" s="10">
        <f t="shared" si="6"/>
        <v>0</v>
      </c>
    </row>
    <row r="36" spans="1:10" customFormat="1" x14ac:dyDescent="0.25">
      <c r="A36" s="2" t="s">
        <v>42</v>
      </c>
      <c r="B36" s="12"/>
      <c r="C36" s="12"/>
      <c r="D36" s="12"/>
      <c r="E36" s="12"/>
      <c r="F36" s="9">
        <f t="shared" si="4"/>
        <v>0</v>
      </c>
      <c r="G36" s="11"/>
      <c r="H36" s="11"/>
      <c r="I36" s="9">
        <f t="shared" si="5"/>
        <v>0</v>
      </c>
      <c r="J36" s="10">
        <f t="shared" si="6"/>
        <v>0</v>
      </c>
    </row>
    <row r="37" spans="1:10" customFormat="1" x14ac:dyDescent="0.25">
      <c r="A37" s="2" t="s">
        <v>43</v>
      </c>
      <c r="B37" s="11">
        <v>2100</v>
      </c>
      <c r="C37" s="11">
        <v>2100</v>
      </c>
      <c r="D37" s="11">
        <v>2100</v>
      </c>
      <c r="E37" s="11">
        <v>2100</v>
      </c>
      <c r="F37" s="9">
        <f t="shared" si="4"/>
        <v>8400</v>
      </c>
      <c r="G37" s="11">
        <v>2100</v>
      </c>
      <c r="H37" s="11">
        <v>2100</v>
      </c>
      <c r="I37" s="9">
        <f t="shared" si="5"/>
        <v>4200</v>
      </c>
      <c r="J37" s="10">
        <f t="shared" si="6"/>
        <v>12600</v>
      </c>
    </row>
    <row r="38" spans="1:10" customFormat="1" x14ac:dyDescent="0.25">
      <c r="A38" s="2" t="s">
        <v>44</v>
      </c>
      <c r="B38" s="11"/>
      <c r="C38" s="11"/>
      <c r="D38" s="11"/>
      <c r="E38" s="11"/>
      <c r="F38" s="9">
        <f t="shared" si="4"/>
        <v>0</v>
      </c>
      <c r="G38" s="11"/>
      <c r="H38" s="11"/>
      <c r="I38" s="9">
        <f t="shared" si="5"/>
        <v>0</v>
      </c>
      <c r="J38" s="10">
        <f t="shared" si="6"/>
        <v>0</v>
      </c>
    </row>
    <row r="39" spans="1:10" customFormat="1" x14ac:dyDescent="0.25">
      <c r="A39" s="2" t="s">
        <v>45</v>
      </c>
      <c r="B39" s="11"/>
      <c r="C39" s="11"/>
      <c r="D39" s="11"/>
      <c r="E39" s="11"/>
      <c r="F39" s="9">
        <f t="shared" si="4"/>
        <v>0</v>
      </c>
      <c r="G39" s="11"/>
      <c r="H39" s="11"/>
      <c r="I39" s="9">
        <f t="shared" si="5"/>
        <v>0</v>
      </c>
      <c r="J39" s="10">
        <f t="shared" si="6"/>
        <v>0</v>
      </c>
    </row>
    <row r="40" spans="1:10" customFormat="1" x14ac:dyDescent="0.25">
      <c r="A40" s="2" t="s">
        <v>47</v>
      </c>
      <c r="B40" s="11">
        <v>1000</v>
      </c>
      <c r="C40" s="11"/>
      <c r="D40" s="11">
        <v>2000</v>
      </c>
      <c r="E40" s="11"/>
      <c r="F40" s="9">
        <f t="shared" si="4"/>
        <v>3000</v>
      </c>
      <c r="G40" s="11">
        <v>13000</v>
      </c>
      <c r="H40" s="11">
        <v>500</v>
      </c>
      <c r="I40" s="9">
        <f t="shared" si="5"/>
        <v>13500</v>
      </c>
      <c r="J40" s="10">
        <f t="shared" si="6"/>
        <v>16500</v>
      </c>
    </row>
    <row r="41" spans="1:10" customFormat="1" x14ac:dyDescent="0.25">
      <c r="A41" s="2" t="s">
        <v>48</v>
      </c>
      <c r="B41" s="11"/>
      <c r="C41" s="11"/>
      <c r="D41" s="11"/>
      <c r="E41" s="11"/>
      <c r="F41" s="9">
        <f t="shared" si="4"/>
        <v>0</v>
      </c>
      <c r="G41" s="11"/>
      <c r="H41" s="11">
        <v>15000</v>
      </c>
      <c r="I41" s="9">
        <f t="shared" si="5"/>
        <v>15000</v>
      </c>
      <c r="J41" s="10">
        <f t="shared" si="6"/>
        <v>15000</v>
      </c>
    </row>
    <row r="42" spans="1:10" customFormat="1" x14ac:dyDescent="0.25">
      <c r="A42" s="2" t="s">
        <v>49</v>
      </c>
      <c r="B42" s="11"/>
      <c r="C42" s="11"/>
      <c r="D42" s="11"/>
      <c r="E42" s="11"/>
      <c r="F42" s="9">
        <f t="shared" si="4"/>
        <v>0</v>
      </c>
      <c r="G42" s="11">
        <v>1500</v>
      </c>
      <c r="H42" s="11"/>
      <c r="I42" s="9">
        <f t="shared" si="5"/>
        <v>1500</v>
      </c>
      <c r="J42" s="10">
        <f t="shared" si="6"/>
        <v>1500</v>
      </c>
    </row>
    <row r="43" spans="1:10" customFormat="1" x14ac:dyDescent="0.25">
      <c r="A43" s="2" t="s">
        <v>50</v>
      </c>
      <c r="B43" s="11">
        <v>2500</v>
      </c>
      <c r="C43" s="11"/>
      <c r="D43" s="11"/>
      <c r="E43" s="11"/>
      <c r="F43" s="9">
        <f t="shared" si="4"/>
        <v>2500</v>
      </c>
      <c r="G43" s="11"/>
      <c r="H43" s="11"/>
      <c r="I43" s="9">
        <f t="shared" si="5"/>
        <v>0</v>
      </c>
      <c r="J43" s="10">
        <f t="shared" si="6"/>
        <v>2500</v>
      </c>
    </row>
    <row r="44" spans="1:10" customFormat="1" ht="54" x14ac:dyDescent="0.25">
      <c r="A44" s="2" t="s">
        <v>37</v>
      </c>
      <c r="B44" s="6" t="s">
        <v>2</v>
      </c>
      <c r="C44" s="6" t="s">
        <v>3</v>
      </c>
      <c r="D44" s="6" t="s">
        <v>4</v>
      </c>
      <c r="E44" s="6" t="s">
        <v>5</v>
      </c>
      <c r="F44" s="7" t="s">
        <v>6</v>
      </c>
      <c r="G44" s="6" t="s">
        <v>7</v>
      </c>
      <c r="H44" s="6" t="s">
        <v>8</v>
      </c>
      <c r="I44" s="7" t="s">
        <v>9</v>
      </c>
      <c r="J44" s="7" t="s">
        <v>10</v>
      </c>
    </row>
    <row r="45" spans="1:10" customFormat="1" x14ac:dyDescent="0.25">
      <c r="A45" s="2" t="s">
        <v>51</v>
      </c>
      <c r="B45" s="11"/>
      <c r="C45" s="11">
        <v>1300</v>
      </c>
      <c r="D45" s="11"/>
      <c r="E45" s="11"/>
      <c r="F45" s="9">
        <f t="shared" ref="F45:F63" si="7">SUM(B45:E45)</f>
        <v>1300</v>
      </c>
      <c r="G45" s="11"/>
      <c r="H45" s="11"/>
      <c r="I45" s="9">
        <f t="shared" ref="I45:I63" si="8">SUM(G45:H45)</f>
        <v>0</v>
      </c>
      <c r="J45" s="10">
        <f t="shared" ref="J45:J63" si="9">SUM(F45+I45)</f>
        <v>1300</v>
      </c>
    </row>
    <row r="46" spans="1:10" customFormat="1" x14ac:dyDescent="0.25">
      <c r="A46" s="2" t="s">
        <v>52</v>
      </c>
      <c r="B46" s="11">
        <v>1500</v>
      </c>
      <c r="C46" s="11"/>
      <c r="D46" s="11">
        <v>3225</v>
      </c>
      <c r="E46" s="11">
        <v>500</v>
      </c>
      <c r="F46" s="9">
        <f t="shared" si="7"/>
        <v>5225</v>
      </c>
      <c r="G46" s="11">
        <v>2000</v>
      </c>
      <c r="H46" s="11">
        <v>1000</v>
      </c>
      <c r="I46" s="9">
        <f t="shared" si="8"/>
        <v>3000</v>
      </c>
      <c r="J46" s="10">
        <f t="shared" si="9"/>
        <v>8225</v>
      </c>
    </row>
    <row r="47" spans="1:10" customFormat="1" x14ac:dyDescent="0.25">
      <c r="A47" s="2" t="s">
        <v>53</v>
      </c>
      <c r="B47" s="11">
        <v>50000</v>
      </c>
      <c r="C47" s="11">
        <v>9000</v>
      </c>
      <c r="D47" s="11">
        <v>11700</v>
      </c>
      <c r="E47" s="11">
        <v>7100</v>
      </c>
      <c r="F47" s="9">
        <f t="shared" si="7"/>
        <v>77800</v>
      </c>
      <c r="G47" s="11">
        <v>10000</v>
      </c>
      <c r="H47" s="11">
        <v>37500</v>
      </c>
      <c r="I47" s="9">
        <f t="shared" si="8"/>
        <v>47500</v>
      </c>
      <c r="J47" s="10">
        <f t="shared" si="9"/>
        <v>125300</v>
      </c>
    </row>
    <row r="48" spans="1:10" customFormat="1" x14ac:dyDescent="0.25">
      <c r="A48" s="2" t="s">
        <v>55</v>
      </c>
      <c r="B48" s="11">
        <v>700</v>
      </c>
      <c r="C48" s="11"/>
      <c r="D48" s="11"/>
      <c r="E48" s="11">
        <v>100</v>
      </c>
      <c r="F48" s="9">
        <f t="shared" si="7"/>
        <v>800</v>
      </c>
      <c r="G48" s="11"/>
      <c r="H48" s="11"/>
      <c r="I48" s="9">
        <f t="shared" si="8"/>
        <v>0</v>
      </c>
      <c r="J48" s="10">
        <f t="shared" si="9"/>
        <v>800</v>
      </c>
    </row>
    <row r="49" spans="1:10" customFormat="1" ht="54" x14ac:dyDescent="0.25">
      <c r="A49" s="2" t="s">
        <v>37</v>
      </c>
      <c r="B49" s="6" t="s">
        <v>2</v>
      </c>
      <c r="C49" s="6" t="s">
        <v>3</v>
      </c>
      <c r="D49" s="6" t="s">
        <v>4</v>
      </c>
      <c r="E49" s="6" t="s">
        <v>5</v>
      </c>
      <c r="F49" s="7" t="s">
        <v>6</v>
      </c>
      <c r="G49" s="6" t="s">
        <v>7</v>
      </c>
      <c r="H49" s="6" t="s">
        <v>8</v>
      </c>
      <c r="I49" s="7" t="s">
        <v>9</v>
      </c>
      <c r="J49" s="7" t="s">
        <v>10</v>
      </c>
    </row>
    <row r="50" spans="1:10" customFormat="1" x14ac:dyDescent="0.25">
      <c r="A50" s="2" t="s">
        <v>56</v>
      </c>
      <c r="B50" s="11">
        <v>300</v>
      </c>
      <c r="C50" s="11">
        <v>500</v>
      </c>
      <c r="D50" s="11"/>
      <c r="E50" s="11"/>
      <c r="F50" s="9">
        <f t="shared" si="7"/>
        <v>800</v>
      </c>
      <c r="G50" s="11"/>
      <c r="H50" s="11"/>
      <c r="I50" s="9">
        <f t="shared" si="8"/>
        <v>0</v>
      </c>
      <c r="J50" s="10">
        <f t="shared" si="9"/>
        <v>800</v>
      </c>
    </row>
    <row r="51" spans="1:10" customFormat="1" x14ac:dyDescent="0.25">
      <c r="A51" s="2" t="s">
        <v>57</v>
      </c>
      <c r="B51" s="11">
        <v>3500</v>
      </c>
      <c r="C51" s="11">
        <v>3100</v>
      </c>
      <c r="D51" s="11">
        <v>700</v>
      </c>
      <c r="E51" s="11">
        <v>1100</v>
      </c>
      <c r="F51" s="9">
        <f t="shared" si="7"/>
        <v>8400</v>
      </c>
      <c r="G51" s="11">
        <v>6500</v>
      </c>
      <c r="H51" s="11">
        <v>6500</v>
      </c>
      <c r="I51" s="9">
        <f t="shared" si="8"/>
        <v>13000</v>
      </c>
      <c r="J51" s="10">
        <f t="shared" si="9"/>
        <v>21400</v>
      </c>
    </row>
    <row r="52" spans="1:10" s="15" customFormat="1" x14ac:dyDescent="0.25">
      <c r="A52" s="2" t="s">
        <v>58</v>
      </c>
      <c r="B52" s="11">
        <v>75000</v>
      </c>
      <c r="C52" s="11">
        <v>28000</v>
      </c>
      <c r="D52" s="11">
        <v>11500</v>
      </c>
      <c r="E52" s="11">
        <v>11500</v>
      </c>
      <c r="F52" s="9">
        <f t="shared" si="7"/>
        <v>126000</v>
      </c>
      <c r="G52" s="11">
        <v>58000</v>
      </c>
      <c r="H52" s="11">
        <v>70000</v>
      </c>
      <c r="I52" s="9">
        <f t="shared" si="8"/>
        <v>128000</v>
      </c>
      <c r="J52" s="10">
        <f t="shared" si="9"/>
        <v>254000</v>
      </c>
    </row>
    <row r="53" spans="1:10" s="15" customFormat="1" x14ac:dyDescent="0.25">
      <c r="A53" s="93" t="s">
        <v>120</v>
      </c>
      <c r="B53" s="11">
        <f>776.32+3328</f>
        <v>4104.32</v>
      </c>
      <c r="C53" s="11"/>
      <c r="D53" s="11">
        <v>776.32</v>
      </c>
      <c r="E53" s="11">
        <v>776.32</v>
      </c>
      <c r="F53" s="9">
        <f t="shared" si="7"/>
        <v>5656.9599999999991</v>
      </c>
      <c r="G53" s="11">
        <f>3040+776.32</f>
        <v>3816.32</v>
      </c>
      <c r="H53" s="11">
        <f>2400+776.32</f>
        <v>3176.32</v>
      </c>
      <c r="I53" s="9">
        <f t="shared" si="8"/>
        <v>6992.64</v>
      </c>
      <c r="J53" s="10">
        <f t="shared" si="9"/>
        <v>12649.599999999999</v>
      </c>
    </row>
    <row r="54" spans="1:10" s="15" customFormat="1" x14ac:dyDescent="0.25">
      <c r="A54" s="93" t="s">
        <v>121</v>
      </c>
      <c r="B54" s="11">
        <v>252</v>
      </c>
      <c r="C54" s="11"/>
      <c r="D54" s="11"/>
      <c r="E54" s="11">
        <v>889.54</v>
      </c>
      <c r="F54" s="9">
        <f t="shared" si="7"/>
        <v>1141.54</v>
      </c>
      <c r="G54" s="11">
        <v>889.53</v>
      </c>
      <c r="H54" s="11">
        <v>889.53</v>
      </c>
      <c r="I54" s="9">
        <f t="shared" si="8"/>
        <v>1779.06</v>
      </c>
      <c r="J54" s="10">
        <f t="shared" si="9"/>
        <v>2920.6</v>
      </c>
    </row>
    <row r="55" spans="1:10" customFormat="1" x14ac:dyDescent="0.25">
      <c r="A55" s="2" t="s">
        <v>122</v>
      </c>
      <c r="B55" s="11"/>
      <c r="C55" s="11"/>
      <c r="D55" s="11">
        <v>1500</v>
      </c>
      <c r="E55" s="11">
        <v>33000</v>
      </c>
      <c r="F55" s="9">
        <f t="shared" si="7"/>
        <v>34500</v>
      </c>
      <c r="G55" s="11"/>
      <c r="H55" s="11"/>
      <c r="I55" s="9">
        <f t="shared" si="8"/>
        <v>0</v>
      </c>
      <c r="J55" s="10">
        <f t="shared" si="9"/>
        <v>34500</v>
      </c>
    </row>
    <row r="56" spans="1:10" customFormat="1" x14ac:dyDescent="0.25">
      <c r="A56" s="2" t="s">
        <v>60</v>
      </c>
      <c r="B56" s="11"/>
      <c r="C56" s="11"/>
      <c r="D56" s="11"/>
      <c r="E56" s="11"/>
      <c r="F56" s="9">
        <f t="shared" si="7"/>
        <v>0</v>
      </c>
      <c r="G56" s="11"/>
      <c r="H56" s="11">
        <v>55000</v>
      </c>
      <c r="I56" s="9">
        <f t="shared" si="8"/>
        <v>55000</v>
      </c>
      <c r="J56" s="10">
        <f t="shared" si="9"/>
        <v>55000</v>
      </c>
    </row>
    <row r="57" spans="1:10" customFormat="1" x14ac:dyDescent="0.25">
      <c r="A57" s="2" t="s">
        <v>61</v>
      </c>
      <c r="B57" s="16"/>
      <c r="C57" s="16"/>
      <c r="D57" s="16"/>
      <c r="E57" s="16"/>
      <c r="F57" s="9">
        <f t="shared" si="7"/>
        <v>0</v>
      </c>
      <c r="G57" s="8"/>
      <c r="H57" s="8">
        <v>2300</v>
      </c>
      <c r="I57" s="9">
        <f t="shared" si="8"/>
        <v>2300</v>
      </c>
      <c r="J57" s="10">
        <f t="shared" si="9"/>
        <v>2300</v>
      </c>
    </row>
    <row r="58" spans="1:10" customFormat="1" x14ac:dyDescent="0.25">
      <c r="A58" s="2" t="s">
        <v>62</v>
      </c>
      <c r="B58" s="16"/>
      <c r="C58" s="16"/>
      <c r="D58" s="16"/>
      <c r="E58" s="16"/>
      <c r="F58" s="9">
        <f t="shared" si="7"/>
        <v>0</v>
      </c>
      <c r="G58" s="8">
        <v>400</v>
      </c>
      <c r="H58" s="8"/>
      <c r="I58" s="9">
        <f t="shared" si="8"/>
        <v>400</v>
      </c>
      <c r="J58" s="10">
        <f t="shared" si="9"/>
        <v>400</v>
      </c>
    </row>
    <row r="59" spans="1:10" customFormat="1" x14ac:dyDescent="0.25">
      <c r="A59" s="2" t="s">
        <v>63</v>
      </c>
      <c r="B59" s="16"/>
      <c r="C59" s="16"/>
      <c r="D59" s="16"/>
      <c r="E59" s="16"/>
      <c r="F59" s="9">
        <f t="shared" si="7"/>
        <v>0</v>
      </c>
      <c r="G59" s="16"/>
      <c r="H59" s="16"/>
      <c r="I59" s="9">
        <f t="shared" si="8"/>
        <v>0</v>
      </c>
      <c r="J59" s="10">
        <f t="shared" si="9"/>
        <v>0</v>
      </c>
    </row>
    <row r="60" spans="1:10" customFormat="1" x14ac:dyDescent="0.25">
      <c r="A60" s="2" t="s">
        <v>64</v>
      </c>
      <c r="B60" s="94">
        <v>19000</v>
      </c>
      <c r="C60" s="11">
        <v>3000</v>
      </c>
      <c r="D60" s="11">
        <v>9000</v>
      </c>
      <c r="E60" s="11">
        <v>3200</v>
      </c>
      <c r="F60" s="9">
        <f t="shared" si="7"/>
        <v>34200</v>
      </c>
      <c r="G60" s="11">
        <v>21000</v>
      </c>
      <c r="H60" s="11">
        <v>18000</v>
      </c>
      <c r="I60" s="9">
        <f t="shared" si="8"/>
        <v>39000</v>
      </c>
      <c r="J60" s="10">
        <f t="shared" si="9"/>
        <v>73200</v>
      </c>
    </row>
    <row r="61" spans="1:10" customFormat="1" x14ac:dyDescent="0.25">
      <c r="A61" s="2" t="s">
        <v>65</v>
      </c>
      <c r="B61" s="11">
        <v>2000</v>
      </c>
      <c r="C61" s="11">
        <v>3000</v>
      </c>
      <c r="D61" s="11">
        <v>6000</v>
      </c>
      <c r="E61" s="11">
        <v>13000</v>
      </c>
      <c r="F61" s="9">
        <f t="shared" si="7"/>
        <v>24000</v>
      </c>
      <c r="G61" s="11">
        <v>15500</v>
      </c>
      <c r="H61" s="11">
        <v>15500</v>
      </c>
      <c r="I61" s="9">
        <f t="shared" si="8"/>
        <v>31000</v>
      </c>
      <c r="J61" s="10">
        <f t="shared" si="9"/>
        <v>55000</v>
      </c>
    </row>
    <row r="62" spans="1:10" customFormat="1" x14ac:dyDescent="0.25">
      <c r="A62" s="2" t="s">
        <v>66</v>
      </c>
      <c r="B62" s="11"/>
      <c r="C62" s="11"/>
      <c r="D62" s="11"/>
      <c r="E62" s="11"/>
      <c r="F62" s="9">
        <f t="shared" si="7"/>
        <v>0</v>
      </c>
      <c r="G62" s="11"/>
      <c r="H62" s="11">
        <v>500</v>
      </c>
      <c r="I62" s="9">
        <f t="shared" si="8"/>
        <v>500</v>
      </c>
      <c r="J62" s="10">
        <f t="shared" si="9"/>
        <v>500</v>
      </c>
    </row>
    <row r="63" spans="1:10" customFormat="1" x14ac:dyDescent="0.25">
      <c r="A63" s="2" t="s">
        <v>67</v>
      </c>
      <c r="B63" s="11"/>
      <c r="C63" s="11"/>
      <c r="D63" s="11"/>
      <c r="E63" s="11"/>
      <c r="F63" s="9">
        <f t="shared" si="7"/>
        <v>0</v>
      </c>
      <c r="G63" s="11"/>
      <c r="H63" s="11">
        <v>200000</v>
      </c>
      <c r="I63" s="9">
        <f t="shared" si="8"/>
        <v>200000</v>
      </c>
      <c r="J63" s="10">
        <f t="shared" si="9"/>
        <v>200000</v>
      </c>
    </row>
    <row r="64" spans="1:10" customFormat="1" x14ac:dyDescent="0.25">
      <c r="A64" s="14"/>
      <c r="B64" s="11"/>
      <c r="C64" s="11"/>
      <c r="D64" s="11"/>
      <c r="E64" s="11"/>
      <c r="F64" s="9"/>
      <c r="G64" s="11"/>
      <c r="H64" s="11"/>
      <c r="I64" s="9"/>
      <c r="J64" s="10"/>
    </row>
    <row r="65" spans="1:10" customFormat="1" x14ac:dyDescent="0.25">
      <c r="A65" s="17" t="s">
        <v>68</v>
      </c>
      <c r="B65" s="11"/>
      <c r="C65" s="11"/>
      <c r="D65" s="11"/>
      <c r="E65" s="11"/>
      <c r="F65" s="9">
        <f>SUM(B65:E65)</f>
        <v>0</v>
      </c>
      <c r="G65" s="11"/>
      <c r="H65" s="11"/>
      <c r="I65" s="9">
        <f>SUM(G65:H65)</f>
        <v>0</v>
      </c>
      <c r="J65" s="10">
        <f>SUM(F65+I65)</f>
        <v>0</v>
      </c>
    </row>
    <row r="66" spans="1:10" customFormat="1" x14ac:dyDescent="0.25">
      <c r="A66" s="17"/>
      <c r="B66" s="11"/>
      <c r="C66" s="11"/>
      <c r="D66" s="11"/>
      <c r="E66" s="11"/>
      <c r="F66" s="9"/>
      <c r="G66" s="11"/>
      <c r="H66" s="11"/>
      <c r="I66" s="9"/>
      <c r="J66" s="9"/>
    </row>
    <row r="67" spans="1:10" customFormat="1" x14ac:dyDescent="0.25">
      <c r="A67" s="2" t="s">
        <v>69</v>
      </c>
      <c r="B67" s="18"/>
      <c r="C67" s="18"/>
      <c r="D67" s="18"/>
      <c r="E67" s="18"/>
      <c r="F67" s="14"/>
      <c r="G67" s="14"/>
      <c r="H67" s="14"/>
      <c r="I67" s="14"/>
      <c r="J67" s="14"/>
    </row>
    <row r="68" spans="1:10" customFormat="1" x14ac:dyDescent="0.25">
      <c r="A68" s="14" t="s">
        <v>70</v>
      </c>
      <c r="B68" s="18"/>
      <c r="C68" s="18"/>
      <c r="D68" s="19"/>
      <c r="E68" s="11"/>
      <c r="F68" s="9">
        <f t="shared" ref="F68:F73" si="10">SUM(B68:E68)</f>
        <v>0</v>
      </c>
      <c r="G68" s="20"/>
      <c r="H68" s="20"/>
      <c r="I68" s="9">
        <f t="shared" ref="I68:I73" si="11">SUM(G68:H68)</f>
        <v>0</v>
      </c>
      <c r="J68" s="10">
        <f t="shared" ref="J68:J73" si="12">SUM(F68+I68)</f>
        <v>0</v>
      </c>
    </row>
    <row r="69" spans="1:10" customFormat="1" x14ac:dyDescent="0.25">
      <c r="A69" s="17" t="s">
        <v>71</v>
      </c>
      <c r="B69" s="11"/>
      <c r="C69" s="11"/>
      <c r="D69" s="11"/>
      <c r="E69" s="11"/>
      <c r="F69" s="9">
        <f t="shared" si="10"/>
        <v>0</v>
      </c>
      <c r="G69" s="11"/>
      <c r="H69" s="11"/>
      <c r="I69" s="9">
        <f t="shared" si="11"/>
        <v>0</v>
      </c>
      <c r="J69" s="10">
        <f t="shared" si="12"/>
        <v>0</v>
      </c>
    </row>
    <row r="70" spans="1:10" customFormat="1" x14ac:dyDescent="0.25">
      <c r="A70" s="17" t="s">
        <v>72</v>
      </c>
      <c r="B70" s="11"/>
      <c r="C70" s="11"/>
      <c r="D70" s="11"/>
      <c r="E70" s="11"/>
      <c r="F70" s="9">
        <f t="shared" si="10"/>
        <v>0</v>
      </c>
      <c r="G70" s="11"/>
      <c r="H70" s="11">
        <v>7500</v>
      </c>
      <c r="I70" s="9">
        <f t="shared" si="11"/>
        <v>7500</v>
      </c>
      <c r="J70" s="10">
        <f t="shared" si="12"/>
        <v>7500</v>
      </c>
    </row>
    <row r="71" spans="1:10" customFormat="1" x14ac:dyDescent="0.25">
      <c r="A71" s="17" t="s">
        <v>73</v>
      </c>
      <c r="B71" s="11"/>
      <c r="C71" s="11"/>
      <c r="D71" s="11"/>
      <c r="E71" s="11"/>
      <c r="F71" s="9">
        <f t="shared" si="10"/>
        <v>0</v>
      </c>
      <c r="G71" s="11"/>
      <c r="H71" s="11"/>
      <c r="I71" s="9">
        <f t="shared" si="11"/>
        <v>0</v>
      </c>
      <c r="J71" s="10">
        <f t="shared" si="12"/>
        <v>0</v>
      </c>
    </row>
    <row r="72" spans="1:10" s="23" customFormat="1" x14ac:dyDescent="0.25">
      <c r="A72" s="21" t="s">
        <v>74</v>
      </c>
      <c r="B72" s="22"/>
      <c r="C72" s="22"/>
      <c r="D72" s="22"/>
      <c r="E72" s="22"/>
      <c r="F72" s="10">
        <f t="shared" si="10"/>
        <v>0</v>
      </c>
      <c r="G72" s="22"/>
      <c r="H72" s="22"/>
      <c r="I72" s="9">
        <f t="shared" si="11"/>
        <v>0</v>
      </c>
      <c r="J72" s="10">
        <f t="shared" si="12"/>
        <v>0</v>
      </c>
    </row>
    <row r="73" spans="1:10" customFormat="1" x14ac:dyDescent="0.25">
      <c r="A73" s="24" t="s">
        <v>75</v>
      </c>
      <c r="B73" s="25">
        <v>45000</v>
      </c>
      <c r="C73" s="25"/>
      <c r="D73" s="25"/>
      <c r="E73" s="25"/>
      <c r="F73" s="26">
        <f t="shared" si="10"/>
        <v>45000</v>
      </c>
      <c r="G73" s="25"/>
      <c r="H73" s="25"/>
      <c r="I73" s="26">
        <f t="shared" si="11"/>
        <v>0</v>
      </c>
      <c r="J73" s="26">
        <f t="shared" si="12"/>
        <v>45000</v>
      </c>
    </row>
    <row r="74" spans="1:10" customFormat="1" x14ac:dyDescent="0.25">
      <c r="A74" s="17"/>
      <c r="B74" s="11"/>
      <c r="C74" s="11"/>
      <c r="D74" s="11"/>
      <c r="E74" s="11"/>
      <c r="F74" s="9"/>
      <c r="G74" s="11"/>
      <c r="H74" s="11"/>
      <c r="I74" s="9"/>
      <c r="J74" s="9"/>
    </row>
    <row r="75" spans="1:10" customFormat="1" x14ac:dyDescent="0.25">
      <c r="A75" s="2" t="s">
        <v>76</v>
      </c>
      <c r="B75" s="11"/>
      <c r="C75" s="11"/>
      <c r="D75" s="11"/>
      <c r="E75" s="11"/>
      <c r="F75" s="9"/>
      <c r="G75" s="11"/>
      <c r="H75" s="11"/>
      <c r="I75" s="9"/>
      <c r="J75" s="9"/>
    </row>
    <row r="76" spans="1:10" customFormat="1" x14ac:dyDescent="0.25">
      <c r="A76" s="17" t="s">
        <v>77</v>
      </c>
      <c r="B76" s="11"/>
      <c r="C76" s="11"/>
      <c r="D76" s="11"/>
      <c r="E76" s="11"/>
      <c r="F76" s="9">
        <f>SUM(B76:E76)</f>
        <v>0</v>
      </c>
      <c r="G76" s="11"/>
      <c r="H76" s="11">
        <v>56580</v>
      </c>
      <c r="I76" s="9">
        <f>SUM(G76:H76)</f>
        <v>56580</v>
      </c>
      <c r="J76" s="10">
        <f>SUM(F76+I76)</f>
        <v>56580</v>
      </c>
    </row>
    <row r="77" spans="1:10" customFormat="1" x14ac:dyDescent="0.25">
      <c r="A77" s="14" t="s">
        <v>78</v>
      </c>
      <c r="B77" s="18"/>
      <c r="C77" s="18"/>
      <c r="D77" s="18"/>
      <c r="E77" s="18"/>
      <c r="F77" s="9">
        <f>SUM(B77:E77)</f>
        <v>0</v>
      </c>
      <c r="G77" s="14"/>
      <c r="H77" s="11">
        <v>18200</v>
      </c>
      <c r="I77" s="9">
        <f>SUM(G77:H77)</f>
        <v>18200</v>
      </c>
      <c r="J77" s="10">
        <f>SUM(F77+I77)</f>
        <v>18200</v>
      </c>
    </row>
    <row r="78" spans="1:10" customFormat="1" x14ac:dyDescent="0.25">
      <c r="A78" s="17" t="s">
        <v>79</v>
      </c>
      <c r="B78" s="11"/>
      <c r="C78" s="11"/>
      <c r="D78" s="11"/>
      <c r="E78" s="11"/>
      <c r="F78" s="9">
        <f>SUM(B78:E78)</f>
        <v>0</v>
      </c>
      <c r="G78" s="11">
        <v>78000</v>
      </c>
      <c r="H78" s="11"/>
      <c r="I78" s="9">
        <f>SUM(G78:H78)</f>
        <v>78000</v>
      </c>
      <c r="J78" s="10">
        <f>SUM(F78+I78)</f>
        <v>78000</v>
      </c>
    </row>
    <row r="79" spans="1:10" customFormat="1" x14ac:dyDescent="0.25">
      <c r="A79" s="17"/>
      <c r="B79" s="11"/>
      <c r="C79" s="11"/>
      <c r="D79" s="11"/>
      <c r="E79" s="11"/>
      <c r="F79" s="9"/>
      <c r="G79" s="11"/>
      <c r="H79" s="11"/>
      <c r="I79" s="9"/>
      <c r="J79" s="9"/>
    </row>
    <row r="80" spans="1:10" customFormat="1" x14ac:dyDescent="0.25">
      <c r="A80" s="17" t="s">
        <v>80</v>
      </c>
      <c r="B80" s="11"/>
      <c r="C80" s="11"/>
      <c r="D80" s="11"/>
      <c r="E80" s="11"/>
      <c r="F80" s="9">
        <f>SUM(B80:E80)</f>
        <v>0</v>
      </c>
      <c r="G80" s="11"/>
      <c r="H80" s="11"/>
      <c r="I80" s="9">
        <f>SUM(G80:H80)</f>
        <v>0</v>
      </c>
      <c r="J80" s="10">
        <f>SUM(F80+I80)</f>
        <v>0</v>
      </c>
    </row>
    <row r="81" spans="1:10" customFormat="1" x14ac:dyDescent="0.25">
      <c r="A81" s="14"/>
      <c r="B81" s="11"/>
      <c r="C81" s="11"/>
      <c r="D81" s="11"/>
      <c r="E81" s="11"/>
      <c r="F81" s="9"/>
      <c r="G81" s="11"/>
      <c r="H81" s="11"/>
      <c r="I81" s="9"/>
      <c r="J81" s="9"/>
    </row>
    <row r="82" spans="1:10" customFormat="1" x14ac:dyDescent="0.25">
      <c r="A82" s="27" t="s">
        <v>81</v>
      </c>
      <c r="B82" s="9">
        <f t="shared" ref="B82:H82" si="13">SUM(B31:B81)</f>
        <v>208481.32</v>
      </c>
      <c r="C82" s="9">
        <f t="shared" si="13"/>
        <v>50000</v>
      </c>
      <c r="D82" s="9">
        <f t="shared" si="13"/>
        <v>48701.32</v>
      </c>
      <c r="E82" s="9">
        <f t="shared" si="13"/>
        <v>74865.86</v>
      </c>
      <c r="F82" s="9">
        <f t="shared" si="13"/>
        <v>382048.5</v>
      </c>
      <c r="G82" s="9">
        <f t="shared" si="13"/>
        <v>212705.85</v>
      </c>
      <c r="H82" s="9">
        <f t="shared" si="13"/>
        <v>510245.85</v>
      </c>
      <c r="I82" s="9">
        <f>SUM(G82:H82)</f>
        <v>722951.7</v>
      </c>
      <c r="J82" s="10">
        <f>SUM(F82+I82)</f>
        <v>1105000.2</v>
      </c>
    </row>
    <row r="83" spans="1:10" customFormat="1" x14ac:dyDescent="0.25">
      <c r="A83" s="13"/>
      <c r="B83" s="9"/>
      <c r="C83" s="9"/>
      <c r="D83" s="9"/>
      <c r="E83" s="9"/>
      <c r="F83" s="9"/>
      <c r="G83" s="9"/>
      <c r="H83" s="9"/>
      <c r="I83" s="9"/>
      <c r="J83" s="9"/>
    </row>
    <row r="84" spans="1:10" customFormat="1" x14ac:dyDescent="0.25">
      <c r="A84" s="27" t="s">
        <v>82</v>
      </c>
      <c r="B84" s="9">
        <f t="shared" ref="B84:H84" si="14">+B30-B82</f>
        <v>618.67999999999302</v>
      </c>
      <c r="C84" s="9">
        <f t="shared" si="14"/>
        <v>500</v>
      </c>
      <c r="D84" s="9">
        <f t="shared" si="14"/>
        <v>1373.6800000000003</v>
      </c>
      <c r="E84" s="9">
        <f t="shared" si="14"/>
        <v>16034.14</v>
      </c>
      <c r="F84" s="9">
        <f t="shared" si="14"/>
        <v>18526.5</v>
      </c>
      <c r="G84" s="9">
        <f t="shared" si="14"/>
        <v>494.14999999999418</v>
      </c>
      <c r="H84" s="9">
        <f t="shared" si="14"/>
        <v>3514.1500000000233</v>
      </c>
      <c r="I84" s="9">
        <f>SUM(G84:H84)</f>
        <v>4008.3000000000175</v>
      </c>
      <c r="J84" s="10">
        <f>SUM(F84+I84)</f>
        <v>22534.800000000017</v>
      </c>
    </row>
    <row r="85" spans="1:10" customFormat="1" x14ac:dyDescent="0.25">
      <c r="A85" s="27"/>
      <c r="B85" s="9"/>
      <c r="C85" s="9"/>
      <c r="D85" s="9"/>
      <c r="E85" s="9"/>
      <c r="F85" s="9"/>
      <c r="G85" s="9"/>
      <c r="H85" s="9"/>
      <c r="I85" s="9"/>
      <c r="J85" s="9"/>
    </row>
    <row r="86" spans="1:10" customFormat="1" x14ac:dyDescent="0.25">
      <c r="A86" s="27" t="s">
        <v>83</v>
      </c>
      <c r="B86" s="9">
        <f t="shared" ref="B86:H86" si="15">+B2+B84</f>
        <v>618.67999999999302</v>
      </c>
      <c r="C86" s="9">
        <f t="shared" si="15"/>
        <v>500</v>
      </c>
      <c r="D86" s="9">
        <f t="shared" si="15"/>
        <v>1373.6800000000003</v>
      </c>
      <c r="E86" s="9">
        <f t="shared" si="15"/>
        <v>16034.14</v>
      </c>
      <c r="F86" s="9">
        <f t="shared" si="15"/>
        <v>18526.5</v>
      </c>
      <c r="G86" s="9">
        <f t="shared" si="15"/>
        <v>494.14999999999418</v>
      </c>
      <c r="H86" s="9">
        <f t="shared" si="15"/>
        <v>3514.1500000000233</v>
      </c>
      <c r="I86" s="9">
        <f>SUM(G86:H86)</f>
        <v>4008.3000000000175</v>
      </c>
      <c r="J86" s="10">
        <f>SUM(F86+I86)</f>
        <v>22534.800000000017</v>
      </c>
    </row>
    <row r="87" spans="1:10" customFormat="1" x14ac:dyDescent="0.25">
      <c r="A87" s="28"/>
      <c r="B87" s="29"/>
      <c r="C87" s="29"/>
      <c r="D87" s="29"/>
      <c r="E87" s="29"/>
      <c r="F87" s="29"/>
      <c r="G87" s="29"/>
      <c r="H87" s="29"/>
      <c r="I87" s="29"/>
      <c r="J87" s="29"/>
    </row>
    <row r="88" spans="1:10" customFormat="1" x14ac:dyDescent="0.25">
      <c r="A88" s="28"/>
      <c r="B88" s="29"/>
      <c r="C88" s="29"/>
      <c r="D88" s="29"/>
      <c r="E88" s="29"/>
      <c r="F88" s="29"/>
      <c r="G88" s="29"/>
      <c r="H88" s="29"/>
      <c r="I88" s="29"/>
      <c r="J88" s="29"/>
    </row>
    <row r="89" spans="1:10" customFormat="1" x14ac:dyDescent="0.25">
      <c r="A89" s="17" t="s">
        <v>119</v>
      </c>
      <c r="B89" s="11"/>
      <c r="C89" s="11"/>
      <c r="D89" s="11"/>
      <c r="E89" s="11"/>
      <c r="F89" s="9"/>
      <c r="G89" s="11"/>
      <c r="H89" s="11">
        <v>18965</v>
      </c>
      <c r="I89" s="9"/>
      <c r="J89" s="10"/>
    </row>
    <row r="90" spans="1:10" customFormat="1" ht="18.75" thickBot="1" x14ac:dyDescent="0.3">
      <c r="A90" s="58"/>
      <c r="B90" s="90"/>
      <c r="C90" s="90"/>
      <c r="D90" s="90"/>
      <c r="E90" s="90"/>
      <c r="F90" s="91"/>
      <c r="G90" s="90"/>
      <c r="H90" s="90"/>
      <c r="I90" s="91"/>
      <c r="J90" s="92"/>
    </row>
    <row r="91" spans="1:10" customFormat="1" ht="21" x14ac:dyDescent="0.35">
      <c r="A91" s="30" t="s">
        <v>84</v>
      </c>
      <c r="B91" s="31"/>
      <c r="C91" s="31"/>
      <c r="D91" s="31"/>
      <c r="E91" s="31"/>
      <c r="F91" s="31"/>
      <c r="G91" s="32"/>
    </row>
    <row r="92" spans="1:10" customFormat="1" ht="18.75" x14ac:dyDescent="0.3">
      <c r="A92" s="33" t="s">
        <v>85</v>
      </c>
      <c r="B92" s="34" t="s">
        <v>86</v>
      </c>
      <c r="C92" s="34"/>
      <c r="D92" s="34"/>
      <c r="G92" s="35"/>
    </row>
    <row r="93" spans="1:10" customFormat="1" ht="19.5" thickBot="1" x14ac:dyDescent="0.35">
      <c r="A93" s="36" t="s">
        <v>87</v>
      </c>
      <c r="B93" s="37">
        <v>49864.33</v>
      </c>
      <c r="C93" s="38" t="s">
        <v>88</v>
      </c>
      <c r="D93" s="38"/>
      <c r="E93" s="39"/>
      <c r="F93" s="39"/>
      <c r="G93" s="40"/>
    </row>
    <row r="94" spans="1:10" customFormat="1" ht="18.75" thickBot="1" x14ac:dyDescent="0.3">
      <c r="A94" s="28"/>
      <c r="B94" s="41"/>
      <c r="C94" s="41"/>
      <c r="D94" s="41"/>
      <c r="E94" s="41"/>
      <c r="F94" s="29"/>
      <c r="G94" s="41"/>
      <c r="H94" s="41"/>
      <c r="I94" s="29"/>
      <c r="J94" s="29"/>
    </row>
    <row r="95" spans="1:10" customFormat="1" x14ac:dyDescent="0.25">
      <c r="A95" s="42" t="s">
        <v>89</v>
      </c>
      <c r="B95" s="43"/>
      <c r="C95" s="43"/>
      <c r="D95" s="44"/>
      <c r="E95" s="41"/>
      <c r="F95" s="29"/>
      <c r="G95" s="41"/>
      <c r="H95" s="41"/>
      <c r="I95" s="29"/>
      <c r="J95" s="29"/>
    </row>
    <row r="96" spans="1:10" customFormat="1" ht="18.75" thickBot="1" x14ac:dyDescent="0.3">
      <c r="A96" s="45" t="s">
        <v>90</v>
      </c>
      <c r="B96" s="96" t="s">
        <v>91</v>
      </c>
      <c r="C96" s="96"/>
      <c r="D96" s="96"/>
      <c r="E96" s="41"/>
      <c r="F96" s="29"/>
      <c r="G96" s="41"/>
      <c r="H96" s="41"/>
      <c r="I96" s="29"/>
      <c r="J96" s="29"/>
    </row>
    <row r="97" spans="1:10" customFormat="1" ht="18.75" thickBot="1" x14ac:dyDescent="0.3">
      <c r="A97" s="46" t="s">
        <v>92</v>
      </c>
      <c r="B97" s="96"/>
      <c r="C97" s="96"/>
      <c r="D97" s="96"/>
      <c r="E97" s="41"/>
      <c r="F97" s="29"/>
      <c r="G97" s="41"/>
      <c r="H97" s="41"/>
      <c r="I97" s="29"/>
      <c r="J97" s="29"/>
    </row>
    <row r="98" spans="1:10" customFormat="1" ht="18.75" thickBot="1" x14ac:dyDescent="0.3">
      <c r="A98" s="28"/>
      <c r="B98" s="41"/>
      <c r="C98" s="41"/>
      <c r="D98" s="41"/>
      <c r="E98" s="41"/>
      <c r="F98" s="29"/>
      <c r="G98" s="41"/>
      <c r="H98" s="41"/>
      <c r="I98" s="29"/>
      <c r="J98" s="29"/>
    </row>
    <row r="99" spans="1:10" customFormat="1" x14ac:dyDescent="0.25">
      <c r="A99" s="47" t="s">
        <v>93</v>
      </c>
      <c r="B99" s="43"/>
      <c r="C99" s="43"/>
      <c r="D99" s="44"/>
      <c r="E99" s="41"/>
      <c r="F99" s="29"/>
      <c r="G99" s="41"/>
      <c r="H99" s="41"/>
      <c r="I99" s="29"/>
      <c r="J99" s="29"/>
    </row>
    <row r="100" spans="1:10" customFormat="1" ht="18.75" thickBot="1" x14ac:dyDescent="0.3">
      <c r="A100" s="45" t="s">
        <v>94</v>
      </c>
      <c r="B100" s="96" t="s">
        <v>95</v>
      </c>
      <c r="C100" s="96"/>
      <c r="D100" s="96"/>
      <c r="E100" s="41"/>
      <c r="F100" s="29"/>
      <c r="G100" s="41"/>
      <c r="H100" s="41"/>
      <c r="I100" s="29"/>
      <c r="J100" s="29"/>
    </row>
    <row r="101" spans="1:10" customFormat="1" ht="18.75" thickBot="1" x14ac:dyDescent="0.3">
      <c r="A101" s="46" t="s">
        <v>96</v>
      </c>
      <c r="B101" s="96"/>
      <c r="C101" s="96"/>
      <c r="D101" s="96"/>
      <c r="E101" s="41"/>
      <c r="F101" s="29"/>
      <c r="G101" s="41"/>
      <c r="H101" s="41"/>
      <c r="I101" s="29"/>
      <c r="J101" s="29"/>
    </row>
  </sheetData>
  <mergeCells count="3">
    <mergeCell ref="B1:J1"/>
    <mergeCell ref="B96:D97"/>
    <mergeCell ref="B100:D101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0DFA5-7781-42B0-B922-DA8278305EF3}">
  <dimension ref="A1:J98"/>
  <sheetViews>
    <sheetView workbookViewId="0"/>
  </sheetViews>
  <sheetFormatPr defaultRowHeight="18" x14ac:dyDescent="0.25"/>
  <cols>
    <col min="1" max="1" width="56.140625" style="28" customWidth="1"/>
    <col min="2" max="2" width="18.28515625" style="41" customWidth="1"/>
    <col min="3" max="3" width="17.5703125" style="41" customWidth="1"/>
    <col min="4" max="4" width="16.85546875" style="41" customWidth="1"/>
    <col min="5" max="5" width="16.7109375" style="41" customWidth="1"/>
    <col min="6" max="6" width="26.42578125" style="29" customWidth="1"/>
    <col min="7" max="7" width="19.28515625" style="41" customWidth="1"/>
    <col min="8" max="8" width="19" style="41" customWidth="1"/>
    <col min="9" max="10" width="18.5703125" style="29" customWidth="1"/>
    <col min="11" max="255" width="10.42578125" style="28" customWidth="1"/>
    <col min="256" max="1023" width="12.28515625" style="28" customWidth="1"/>
    <col min="1024" max="1024" width="10.28515625" style="28" customWidth="1"/>
    <col min="1025" max="16384" width="9.140625" style="28"/>
  </cols>
  <sheetData>
    <row r="1" spans="1:10" customFormat="1" ht="20.25" x14ac:dyDescent="0.3">
      <c r="A1" s="1" t="s">
        <v>97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customFormat="1" x14ac:dyDescent="0.25">
      <c r="A2" s="2" t="s">
        <v>0</v>
      </c>
      <c r="B2" s="3"/>
      <c r="C2" s="3"/>
      <c r="D2" s="3"/>
      <c r="E2" s="3"/>
      <c r="F2" s="3"/>
      <c r="G2" s="3"/>
      <c r="H2" s="3"/>
      <c r="I2" s="4"/>
      <c r="J2" s="5"/>
    </row>
    <row r="3" spans="1:10" customFormat="1" ht="54" x14ac:dyDescent="0.25">
      <c r="A3" s="2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7" t="s">
        <v>9</v>
      </c>
      <c r="J3" s="7" t="s">
        <v>10</v>
      </c>
    </row>
    <row r="4" spans="1:10" customFormat="1" x14ac:dyDescent="0.25">
      <c r="A4" s="2" t="s">
        <v>11</v>
      </c>
      <c r="B4" s="8"/>
      <c r="C4" s="8"/>
      <c r="D4" s="8"/>
      <c r="E4" s="8"/>
      <c r="F4" s="9">
        <f t="shared" ref="F4:F28" si="0">SUM(B4:E4)</f>
        <v>0</v>
      </c>
      <c r="G4" s="6"/>
      <c r="H4" s="6"/>
      <c r="I4" s="9">
        <f t="shared" ref="I4:I28" si="1">SUM(G4:H4)</f>
        <v>0</v>
      </c>
      <c r="J4" s="10">
        <f t="shared" ref="J4:J28" si="2">SUM(F4+I4)</f>
        <v>0</v>
      </c>
    </row>
    <row r="5" spans="1:10" customFormat="1" x14ac:dyDescent="0.25">
      <c r="A5" s="2" t="s">
        <v>12</v>
      </c>
      <c r="B5" s="11"/>
      <c r="C5" s="11"/>
      <c r="D5" s="11"/>
      <c r="E5" s="11"/>
      <c r="F5" s="9">
        <f t="shared" si="0"/>
        <v>0</v>
      </c>
      <c r="G5" s="11"/>
      <c r="H5" s="11"/>
      <c r="I5" s="9">
        <f t="shared" si="1"/>
        <v>0</v>
      </c>
      <c r="J5" s="10">
        <f t="shared" si="2"/>
        <v>0</v>
      </c>
    </row>
    <row r="6" spans="1:10" customFormat="1" x14ac:dyDescent="0.25">
      <c r="A6" s="2" t="s">
        <v>13</v>
      </c>
      <c r="B6" s="11"/>
      <c r="C6" s="11"/>
      <c r="D6" s="11"/>
      <c r="E6" s="11"/>
      <c r="F6" s="9">
        <f t="shared" si="0"/>
        <v>0</v>
      </c>
      <c r="G6" s="11"/>
      <c r="H6" s="11"/>
      <c r="I6" s="9">
        <f t="shared" si="1"/>
        <v>0</v>
      </c>
      <c r="J6" s="10">
        <f t="shared" si="2"/>
        <v>0</v>
      </c>
    </row>
    <row r="7" spans="1:10" customFormat="1" x14ac:dyDescent="0.25">
      <c r="A7" s="2" t="s">
        <v>14</v>
      </c>
      <c r="B7" s="11"/>
      <c r="C7" s="11"/>
      <c r="D7" s="11"/>
      <c r="E7" s="11"/>
      <c r="F7" s="9">
        <f t="shared" si="0"/>
        <v>0</v>
      </c>
      <c r="G7" s="11"/>
      <c r="H7" s="11"/>
      <c r="I7" s="9">
        <f t="shared" si="1"/>
        <v>0</v>
      </c>
      <c r="J7" s="10">
        <f t="shared" si="2"/>
        <v>0</v>
      </c>
    </row>
    <row r="8" spans="1:10" customFormat="1" x14ac:dyDescent="0.25">
      <c r="A8" s="2" t="s">
        <v>15</v>
      </c>
      <c r="B8" s="11"/>
      <c r="C8" s="11"/>
      <c r="D8" s="11"/>
      <c r="E8" s="11"/>
      <c r="F8" s="9">
        <f t="shared" si="0"/>
        <v>0</v>
      </c>
      <c r="G8" s="11"/>
      <c r="H8" s="11"/>
      <c r="I8" s="9">
        <f t="shared" si="1"/>
        <v>0</v>
      </c>
      <c r="J8" s="10">
        <f t="shared" si="2"/>
        <v>0</v>
      </c>
    </row>
    <row r="9" spans="1:10" customFormat="1" x14ac:dyDescent="0.25">
      <c r="A9" s="2" t="s">
        <v>16</v>
      </c>
      <c r="B9" s="11"/>
      <c r="C9" s="11"/>
      <c r="D9" s="11"/>
      <c r="E9" s="11"/>
      <c r="F9" s="9">
        <f t="shared" si="0"/>
        <v>0</v>
      </c>
      <c r="G9" s="11"/>
      <c r="H9" s="11"/>
      <c r="I9" s="9">
        <f t="shared" si="1"/>
        <v>0</v>
      </c>
      <c r="J9" s="10">
        <f t="shared" si="2"/>
        <v>0</v>
      </c>
    </row>
    <row r="10" spans="1:10" customFormat="1" x14ac:dyDescent="0.25">
      <c r="A10" s="2" t="s">
        <v>17</v>
      </c>
      <c r="B10" s="11"/>
      <c r="C10" s="11"/>
      <c r="D10" s="11"/>
      <c r="E10" s="11"/>
      <c r="F10" s="9">
        <f t="shared" si="0"/>
        <v>0</v>
      </c>
      <c r="G10" s="11"/>
      <c r="H10" s="11"/>
      <c r="I10" s="9">
        <f t="shared" si="1"/>
        <v>0</v>
      </c>
      <c r="J10" s="10">
        <f t="shared" si="2"/>
        <v>0</v>
      </c>
    </row>
    <row r="11" spans="1:10" customFormat="1" x14ac:dyDescent="0.25">
      <c r="A11" s="2" t="s">
        <v>18</v>
      </c>
      <c r="B11" s="12"/>
      <c r="C11" s="12"/>
      <c r="D11" s="12"/>
      <c r="E11" s="12"/>
      <c r="F11" s="9">
        <f t="shared" si="0"/>
        <v>0</v>
      </c>
      <c r="G11" s="11"/>
      <c r="H11" s="11"/>
      <c r="I11" s="9">
        <f t="shared" si="1"/>
        <v>0</v>
      </c>
      <c r="J11" s="10">
        <f t="shared" si="2"/>
        <v>0</v>
      </c>
    </row>
    <row r="12" spans="1:10" customFormat="1" x14ac:dyDescent="0.25">
      <c r="A12" s="2" t="s">
        <v>19</v>
      </c>
      <c r="B12" s="12"/>
      <c r="C12" s="12"/>
      <c r="D12" s="12"/>
      <c r="E12" s="12"/>
      <c r="F12" s="9">
        <f t="shared" si="0"/>
        <v>0</v>
      </c>
      <c r="G12" s="11"/>
      <c r="H12" s="11"/>
      <c r="I12" s="9">
        <f t="shared" si="1"/>
        <v>0</v>
      </c>
      <c r="J12" s="10">
        <f t="shared" si="2"/>
        <v>0</v>
      </c>
    </row>
    <row r="13" spans="1:10" customFormat="1" x14ac:dyDescent="0.25">
      <c r="A13" s="2" t="s">
        <v>20</v>
      </c>
      <c r="B13" s="12"/>
      <c r="C13" s="12"/>
      <c r="D13" s="12"/>
      <c r="E13" s="12"/>
      <c r="F13" s="9">
        <f t="shared" si="0"/>
        <v>0</v>
      </c>
      <c r="G13" s="11"/>
      <c r="H13" s="11"/>
      <c r="I13" s="9">
        <f t="shared" si="1"/>
        <v>0</v>
      </c>
      <c r="J13" s="10">
        <f t="shared" si="2"/>
        <v>0</v>
      </c>
    </row>
    <row r="14" spans="1:10" customFormat="1" x14ac:dyDescent="0.25">
      <c r="A14" s="2" t="s">
        <v>21</v>
      </c>
      <c r="B14" s="12"/>
      <c r="C14" s="12"/>
      <c r="D14" s="12"/>
      <c r="E14" s="12"/>
      <c r="F14" s="9">
        <f t="shared" si="0"/>
        <v>0</v>
      </c>
      <c r="G14" s="11"/>
      <c r="H14" s="11"/>
      <c r="I14" s="9">
        <f t="shared" si="1"/>
        <v>0</v>
      </c>
      <c r="J14" s="10">
        <f t="shared" si="2"/>
        <v>0</v>
      </c>
    </row>
    <row r="15" spans="1:10" customFormat="1" x14ac:dyDescent="0.25">
      <c r="A15" s="2" t="s">
        <v>22</v>
      </c>
      <c r="B15" s="8"/>
      <c r="C15" s="8"/>
      <c r="D15" s="8"/>
      <c r="E15" s="8"/>
      <c r="F15" s="9">
        <f t="shared" si="0"/>
        <v>0</v>
      </c>
      <c r="G15" s="6"/>
      <c r="H15" s="6"/>
      <c r="I15" s="9">
        <f t="shared" si="1"/>
        <v>0</v>
      </c>
      <c r="J15" s="10">
        <f t="shared" si="2"/>
        <v>0</v>
      </c>
    </row>
    <row r="16" spans="1:10" customFormat="1" x14ac:dyDescent="0.25">
      <c r="A16" s="2" t="s">
        <v>23</v>
      </c>
      <c r="B16" s="11"/>
      <c r="C16" s="11"/>
      <c r="D16" s="11"/>
      <c r="E16" s="11"/>
      <c r="F16" s="9">
        <f t="shared" si="0"/>
        <v>0</v>
      </c>
      <c r="G16" s="11"/>
      <c r="H16" s="11"/>
      <c r="I16" s="9">
        <f t="shared" si="1"/>
        <v>0</v>
      </c>
      <c r="J16" s="10">
        <f t="shared" si="2"/>
        <v>0</v>
      </c>
    </row>
    <row r="17" spans="1:10" customFormat="1" x14ac:dyDescent="0.25">
      <c r="A17" s="2" t="s">
        <v>24</v>
      </c>
      <c r="B17" s="11"/>
      <c r="C17" s="11"/>
      <c r="D17" s="11"/>
      <c r="E17" s="11"/>
      <c r="F17" s="9">
        <f t="shared" si="0"/>
        <v>0</v>
      </c>
      <c r="G17" s="11"/>
      <c r="H17" s="11"/>
      <c r="I17" s="9">
        <f t="shared" si="1"/>
        <v>0</v>
      </c>
      <c r="J17" s="10">
        <f t="shared" si="2"/>
        <v>0</v>
      </c>
    </row>
    <row r="18" spans="1:10" customFormat="1" x14ac:dyDescent="0.25">
      <c r="A18" s="2" t="s">
        <v>25</v>
      </c>
      <c r="B18" s="11"/>
      <c r="C18" s="11"/>
      <c r="D18" s="11"/>
      <c r="E18" s="11"/>
      <c r="F18" s="9">
        <f t="shared" si="0"/>
        <v>0</v>
      </c>
      <c r="G18" s="11"/>
      <c r="H18" s="11"/>
      <c r="I18" s="9">
        <f t="shared" si="1"/>
        <v>0</v>
      </c>
      <c r="J18" s="10">
        <f t="shared" si="2"/>
        <v>0</v>
      </c>
    </row>
    <row r="19" spans="1:10" customFormat="1" x14ac:dyDescent="0.25">
      <c r="A19" s="2" t="s">
        <v>26</v>
      </c>
      <c r="B19" s="11"/>
      <c r="C19" s="11"/>
      <c r="D19" s="11"/>
      <c r="E19" s="11"/>
      <c r="F19" s="9">
        <f t="shared" si="0"/>
        <v>0</v>
      </c>
      <c r="G19" s="11"/>
      <c r="H19" s="11"/>
      <c r="I19" s="9">
        <f t="shared" si="1"/>
        <v>0</v>
      </c>
      <c r="J19" s="10">
        <f t="shared" si="2"/>
        <v>0</v>
      </c>
    </row>
    <row r="20" spans="1:10" customFormat="1" x14ac:dyDescent="0.25">
      <c r="A20" s="13" t="s">
        <v>27</v>
      </c>
      <c r="B20" s="11"/>
      <c r="C20" s="11"/>
      <c r="D20" s="11"/>
      <c r="E20" s="11"/>
      <c r="F20" s="9">
        <f t="shared" si="0"/>
        <v>0</v>
      </c>
      <c r="G20" s="11"/>
      <c r="H20" s="11"/>
      <c r="I20" s="9">
        <f t="shared" si="1"/>
        <v>0</v>
      </c>
      <c r="J20" s="10">
        <f t="shared" si="2"/>
        <v>0</v>
      </c>
    </row>
    <row r="21" spans="1:10" customFormat="1" x14ac:dyDescent="0.25">
      <c r="A21" s="2" t="s">
        <v>28</v>
      </c>
      <c r="B21" s="11"/>
      <c r="C21" s="11"/>
      <c r="D21" s="11"/>
      <c r="E21" s="11"/>
      <c r="F21" s="9">
        <f t="shared" si="0"/>
        <v>0</v>
      </c>
      <c r="G21" s="11"/>
      <c r="H21" s="11"/>
      <c r="I21" s="9">
        <f t="shared" si="1"/>
        <v>0</v>
      </c>
      <c r="J21" s="10">
        <f t="shared" si="2"/>
        <v>0</v>
      </c>
    </row>
    <row r="22" spans="1:10" customFormat="1" x14ac:dyDescent="0.25">
      <c r="A22" s="2" t="s">
        <v>29</v>
      </c>
      <c r="B22" s="11"/>
      <c r="C22" s="11"/>
      <c r="D22" s="11"/>
      <c r="E22" s="11"/>
      <c r="F22" s="9">
        <f t="shared" si="0"/>
        <v>0</v>
      </c>
      <c r="G22" s="11"/>
      <c r="H22" s="11"/>
      <c r="I22" s="9">
        <f t="shared" si="1"/>
        <v>0</v>
      </c>
      <c r="J22" s="10">
        <f t="shared" si="2"/>
        <v>0</v>
      </c>
    </row>
    <row r="23" spans="1:10" customFormat="1" x14ac:dyDescent="0.25">
      <c r="A23" s="2" t="s">
        <v>30</v>
      </c>
      <c r="B23" s="9"/>
      <c r="C23" s="9"/>
      <c r="D23" s="9"/>
      <c r="E23" s="9"/>
      <c r="F23" s="9">
        <f t="shared" si="0"/>
        <v>0</v>
      </c>
      <c r="G23" s="9"/>
      <c r="H23" s="11"/>
      <c r="I23" s="9">
        <f t="shared" si="1"/>
        <v>0</v>
      </c>
      <c r="J23" s="10">
        <f t="shared" si="2"/>
        <v>0</v>
      </c>
    </row>
    <row r="24" spans="1:10" customFormat="1" x14ac:dyDescent="0.25">
      <c r="A24" s="2" t="s">
        <v>31</v>
      </c>
      <c r="B24" s="11"/>
      <c r="C24" s="11"/>
      <c r="D24" s="11"/>
      <c r="E24" s="11"/>
      <c r="F24" s="9">
        <f t="shared" si="0"/>
        <v>0</v>
      </c>
      <c r="G24" s="11"/>
      <c r="H24" s="11"/>
      <c r="I24" s="9">
        <f t="shared" si="1"/>
        <v>0</v>
      </c>
      <c r="J24" s="10">
        <f t="shared" si="2"/>
        <v>0</v>
      </c>
    </row>
    <row r="25" spans="1:10" customFormat="1" x14ac:dyDescent="0.25">
      <c r="A25" s="2" t="s">
        <v>32</v>
      </c>
      <c r="B25" s="11"/>
      <c r="C25" s="12"/>
      <c r="D25" s="11"/>
      <c r="E25" s="11"/>
      <c r="F25" s="9">
        <f t="shared" si="0"/>
        <v>0</v>
      </c>
      <c r="G25" s="11"/>
      <c r="H25" s="11"/>
      <c r="I25" s="9">
        <f t="shared" si="1"/>
        <v>0</v>
      </c>
      <c r="J25" s="10">
        <f t="shared" si="2"/>
        <v>0</v>
      </c>
    </row>
    <row r="26" spans="1:10" customFormat="1" x14ac:dyDescent="0.25">
      <c r="A26" s="2" t="s">
        <v>33</v>
      </c>
      <c r="B26" s="11"/>
      <c r="C26" s="11"/>
      <c r="D26" s="11"/>
      <c r="E26" s="11"/>
      <c r="F26" s="9">
        <f t="shared" si="0"/>
        <v>0</v>
      </c>
      <c r="G26" s="11"/>
      <c r="H26" s="11"/>
      <c r="I26" s="9">
        <f t="shared" si="1"/>
        <v>0</v>
      </c>
      <c r="J26" s="10">
        <f t="shared" si="2"/>
        <v>0</v>
      </c>
    </row>
    <row r="27" spans="1:10" customFormat="1" x14ac:dyDescent="0.25">
      <c r="A27" s="14" t="s">
        <v>34</v>
      </c>
      <c r="B27" s="11"/>
      <c r="C27" s="11"/>
      <c r="D27" s="11"/>
      <c r="E27" s="11"/>
      <c r="F27" s="9">
        <f t="shared" si="0"/>
        <v>0</v>
      </c>
      <c r="G27" s="11"/>
      <c r="H27" s="11"/>
      <c r="I27" s="9">
        <f t="shared" si="1"/>
        <v>0</v>
      </c>
      <c r="J27" s="10">
        <f t="shared" si="2"/>
        <v>0</v>
      </c>
    </row>
    <row r="28" spans="1:10" customFormat="1" x14ac:dyDescent="0.25">
      <c r="A28" s="14" t="s">
        <v>35</v>
      </c>
      <c r="B28" s="11"/>
      <c r="C28" s="11"/>
      <c r="D28" s="11"/>
      <c r="E28" s="11"/>
      <c r="F28" s="9">
        <f t="shared" si="0"/>
        <v>0</v>
      </c>
      <c r="G28" s="11"/>
      <c r="H28" s="11"/>
      <c r="I28" s="9">
        <f t="shared" si="1"/>
        <v>0</v>
      </c>
      <c r="J28" s="10">
        <f t="shared" si="2"/>
        <v>0</v>
      </c>
    </row>
    <row r="29" spans="1:10" customFormat="1" x14ac:dyDescent="0.25">
      <c r="A29" s="14"/>
      <c r="B29" s="11"/>
      <c r="C29" s="11"/>
      <c r="D29" s="11"/>
      <c r="E29" s="11"/>
      <c r="F29" s="9"/>
      <c r="G29" s="11"/>
      <c r="H29" s="11"/>
      <c r="I29" s="9"/>
      <c r="J29" s="9"/>
    </row>
    <row r="30" spans="1:10" customFormat="1" x14ac:dyDescent="0.25">
      <c r="A30" s="2" t="s">
        <v>36</v>
      </c>
      <c r="B30" s="9">
        <f t="shared" ref="B30:H30" si="3">SUM(B4:B29)</f>
        <v>0</v>
      </c>
      <c r="C30" s="9">
        <f t="shared" si="3"/>
        <v>0</v>
      </c>
      <c r="D30" s="9">
        <f t="shared" si="3"/>
        <v>0</v>
      </c>
      <c r="E30" s="9">
        <f t="shared" si="3"/>
        <v>0</v>
      </c>
      <c r="F30" s="9">
        <f t="shared" si="3"/>
        <v>0</v>
      </c>
      <c r="G30" s="9">
        <f t="shared" si="3"/>
        <v>0</v>
      </c>
      <c r="H30" s="9">
        <f t="shared" si="3"/>
        <v>0</v>
      </c>
      <c r="I30" s="9">
        <f>SUM(G30:H30)</f>
        <v>0</v>
      </c>
      <c r="J30" s="10">
        <f>SUM(F30+I30)</f>
        <v>0</v>
      </c>
    </row>
    <row r="31" spans="1:10" customFormat="1" ht="54" x14ac:dyDescent="0.25">
      <c r="A31" s="2" t="s">
        <v>37</v>
      </c>
      <c r="B31" s="6" t="s">
        <v>2</v>
      </c>
      <c r="C31" s="6" t="s">
        <v>3</v>
      </c>
      <c r="D31" s="6" t="s">
        <v>4</v>
      </c>
      <c r="E31" s="6" t="s">
        <v>5</v>
      </c>
      <c r="F31" s="7" t="s">
        <v>6</v>
      </c>
      <c r="G31" s="6" t="s">
        <v>7</v>
      </c>
      <c r="H31" s="6" t="s">
        <v>8</v>
      </c>
      <c r="I31" s="7" t="s">
        <v>9</v>
      </c>
      <c r="J31" s="7" t="s">
        <v>10</v>
      </c>
    </row>
    <row r="32" spans="1:10" customFormat="1" x14ac:dyDescent="0.25">
      <c r="A32" s="2" t="s">
        <v>38</v>
      </c>
      <c r="B32" s="12"/>
      <c r="C32" s="12"/>
      <c r="D32" s="12"/>
      <c r="E32" s="12"/>
      <c r="F32" s="9">
        <f t="shared" ref="F32:F44" si="4">SUM(B32:E32)</f>
        <v>0</v>
      </c>
      <c r="G32" s="11"/>
      <c r="H32" s="11"/>
      <c r="I32" s="9">
        <f t="shared" ref="I32:I44" si="5">SUM(G32:H32)</f>
        <v>0</v>
      </c>
      <c r="J32" s="10">
        <f t="shared" ref="J32:J44" si="6">SUM(F32+I32)</f>
        <v>0</v>
      </c>
    </row>
    <row r="33" spans="1:10" customFormat="1" x14ac:dyDescent="0.25">
      <c r="A33" s="2" t="s">
        <v>39</v>
      </c>
      <c r="B33" s="12"/>
      <c r="C33" s="12"/>
      <c r="D33" s="12"/>
      <c r="E33" s="12"/>
      <c r="F33" s="9">
        <f t="shared" si="4"/>
        <v>0</v>
      </c>
      <c r="G33" s="11"/>
      <c r="H33" s="11"/>
      <c r="I33" s="9">
        <f t="shared" si="5"/>
        <v>0</v>
      </c>
      <c r="J33" s="10">
        <f t="shared" si="6"/>
        <v>0</v>
      </c>
    </row>
    <row r="34" spans="1:10" customFormat="1" x14ac:dyDescent="0.25">
      <c r="A34" s="2" t="s">
        <v>40</v>
      </c>
      <c r="B34" s="12"/>
      <c r="C34" s="12"/>
      <c r="D34" s="12"/>
      <c r="E34" s="12"/>
      <c r="F34" s="9">
        <f t="shared" si="4"/>
        <v>0</v>
      </c>
      <c r="G34" s="11"/>
      <c r="H34" s="11"/>
      <c r="I34" s="9">
        <f t="shared" si="5"/>
        <v>0</v>
      </c>
      <c r="J34" s="10">
        <f t="shared" si="6"/>
        <v>0</v>
      </c>
    </row>
    <row r="35" spans="1:10" customFormat="1" x14ac:dyDescent="0.25">
      <c r="A35" s="2" t="s">
        <v>41</v>
      </c>
      <c r="B35" s="12"/>
      <c r="C35" s="12"/>
      <c r="D35" s="12"/>
      <c r="E35" s="12"/>
      <c r="F35" s="9">
        <f t="shared" si="4"/>
        <v>0</v>
      </c>
      <c r="G35" s="11"/>
      <c r="H35" s="11"/>
      <c r="I35" s="9">
        <f t="shared" si="5"/>
        <v>0</v>
      </c>
      <c r="J35" s="10">
        <f t="shared" si="6"/>
        <v>0</v>
      </c>
    </row>
    <row r="36" spans="1:10" customFormat="1" x14ac:dyDescent="0.25">
      <c r="A36" s="2" t="s">
        <v>42</v>
      </c>
      <c r="B36" s="12"/>
      <c r="C36" s="12"/>
      <c r="D36" s="12"/>
      <c r="E36" s="12"/>
      <c r="F36" s="9">
        <f t="shared" si="4"/>
        <v>0</v>
      </c>
      <c r="G36" s="11"/>
      <c r="H36" s="11"/>
      <c r="I36" s="9">
        <f t="shared" si="5"/>
        <v>0</v>
      </c>
      <c r="J36" s="10">
        <f t="shared" si="6"/>
        <v>0</v>
      </c>
    </row>
    <row r="37" spans="1:10" customFormat="1" x14ac:dyDescent="0.25">
      <c r="A37" s="2" t="s">
        <v>43</v>
      </c>
      <c r="B37" s="11"/>
      <c r="C37" s="11"/>
      <c r="D37" s="11"/>
      <c r="E37" s="11"/>
      <c r="F37" s="9">
        <f t="shared" si="4"/>
        <v>0</v>
      </c>
      <c r="G37" s="11"/>
      <c r="H37" s="11"/>
      <c r="I37" s="9">
        <f t="shared" si="5"/>
        <v>0</v>
      </c>
      <c r="J37" s="10">
        <f t="shared" si="6"/>
        <v>0</v>
      </c>
    </row>
    <row r="38" spans="1:10" customFormat="1" x14ac:dyDescent="0.25">
      <c r="A38" s="2" t="s">
        <v>44</v>
      </c>
      <c r="B38" s="11"/>
      <c r="C38" s="11"/>
      <c r="D38" s="11"/>
      <c r="E38" s="11"/>
      <c r="F38" s="9">
        <f t="shared" si="4"/>
        <v>0</v>
      </c>
      <c r="G38" s="11"/>
      <c r="H38" s="11"/>
      <c r="I38" s="9">
        <f t="shared" si="5"/>
        <v>0</v>
      </c>
      <c r="J38" s="10">
        <f t="shared" si="6"/>
        <v>0</v>
      </c>
    </row>
    <row r="39" spans="1:10" customFormat="1" x14ac:dyDescent="0.25">
      <c r="A39" s="2" t="s">
        <v>45</v>
      </c>
      <c r="B39" s="11"/>
      <c r="C39" s="11"/>
      <c r="D39" s="11"/>
      <c r="E39" s="11"/>
      <c r="F39" s="9">
        <f t="shared" si="4"/>
        <v>0</v>
      </c>
      <c r="G39" s="11"/>
      <c r="H39" s="11"/>
      <c r="I39" s="9">
        <f t="shared" si="5"/>
        <v>0</v>
      </c>
      <c r="J39" s="10">
        <f t="shared" si="6"/>
        <v>0</v>
      </c>
    </row>
    <row r="40" spans="1:10" customFormat="1" x14ac:dyDescent="0.25">
      <c r="A40" s="2" t="s">
        <v>46</v>
      </c>
      <c r="B40" s="11"/>
      <c r="C40" s="11"/>
      <c r="D40" s="11"/>
      <c r="E40" s="11"/>
      <c r="F40" s="9">
        <f t="shared" si="4"/>
        <v>0</v>
      </c>
      <c r="G40" s="11"/>
      <c r="H40" s="11"/>
      <c r="I40" s="9">
        <f t="shared" si="5"/>
        <v>0</v>
      </c>
      <c r="J40" s="10">
        <f t="shared" si="6"/>
        <v>0</v>
      </c>
    </row>
    <row r="41" spans="1:10" customFormat="1" x14ac:dyDescent="0.25">
      <c r="A41" s="2" t="s">
        <v>47</v>
      </c>
      <c r="B41" s="11"/>
      <c r="C41" s="11"/>
      <c r="D41" s="11"/>
      <c r="E41" s="11"/>
      <c r="F41" s="9">
        <f t="shared" si="4"/>
        <v>0</v>
      </c>
      <c r="G41" s="11"/>
      <c r="H41" s="11"/>
      <c r="I41" s="9">
        <f t="shared" si="5"/>
        <v>0</v>
      </c>
      <c r="J41" s="10">
        <f t="shared" si="6"/>
        <v>0</v>
      </c>
    </row>
    <row r="42" spans="1:10" customFormat="1" x14ac:dyDescent="0.25">
      <c r="A42" s="2" t="s">
        <v>48</v>
      </c>
      <c r="B42" s="11"/>
      <c r="C42" s="11"/>
      <c r="D42" s="11"/>
      <c r="E42" s="11"/>
      <c r="F42" s="9">
        <f t="shared" si="4"/>
        <v>0</v>
      </c>
      <c r="G42" s="11"/>
      <c r="H42" s="11"/>
      <c r="I42" s="9">
        <f t="shared" si="5"/>
        <v>0</v>
      </c>
      <c r="J42" s="10">
        <f t="shared" si="6"/>
        <v>0</v>
      </c>
    </row>
    <row r="43" spans="1:10" customFormat="1" x14ac:dyDescent="0.25">
      <c r="A43" s="2" t="s">
        <v>49</v>
      </c>
      <c r="B43" s="11"/>
      <c r="C43" s="11"/>
      <c r="D43" s="11"/>
      <c r="E43" s="11"/>
      <c r="F43" s="9">
        <f t="shared" si="4"/>
        <v>0</v>
      </c>
      <c r="G43" s="11"/>
      <c r="H43" s="11"/>
      <c r="I43" s="9">
        <f t="shared" si="5"/>
        <v>0</v>
      </c>
      <c r="J43" s="10">
        <f t="shared" si="6"/>
        <v>0</v>
      </c>
    </row>
    <row r="44" spans="1:10" customFormat="1" x14ac:dyDescent="0.25">
      <c r="A44" s="2" t="s">
        <v>50</v>
      </c>
      <c r="B44" s="11"/>
      <c r="C44" s="11"/>
      <c r="D44" s="11"/>
      <c r="E44" s="11"/>
      <c r="F44" s="9">
        <f t="shared" si="4"/>
        <v>0</v>
      </c>
      <c r="G44" s="11"/>
      <c r="H44" s="11"/>
      <c r="I44" s="9">
        <f t="shared" si="5"/>
        <v>0</v>
      </c>
      <c r="J44" s="10">
        <f t="shared" si="6"/>
        <v>0</v>
      </c>
    </row>
    <row r="45" spans="1:10" customFormat="1" ht="54" x14ac:dyDescent="0.25">
      <c r="A45" s="2" t="s">
        <v>37</v>
      </c>
      <c r="B45" s="6" t="s">
        <v>2</v>
      </c>
      <c r="C45" s="6" t="s">
        <v>3</v>
      </c>
      <c r="D45" s="6" t="s">
        <v>4</v>
      </c>
      <c r="E45" s="6" t="s">
        <v>5</v>
      </c>
      <c r="F45" s="7" t="s">
        <v>6</v>
      </c>
      <c r="G45" s="6" t="s">
        <v>7</v>
      </c>
      <c r="H45" s="6" t="s">
        <v>8</v>
      </c>
      <c r="I45" s="7" t="s">
        <v>9</v>
      </c>
      <c r="J45" s="7" t="s">
        <v>10</v>
      </c>
    </row>
    <row r="46" spans="1:10" customFormat="1" x14ac:dyDescent="0.25">
      <c r="A46" s="2" t="s">
        <v>51</v>
      </c>
      <c r="B46" s="11"/>
      <c r="C46" s="11"/>
      <c r="D46" s="11"/>
      <c r="E46" s="11"/>
      <c r="F46" s="9">
        <f t="shared" ref="F46:F62" si="7">SUM(B46:E46)</f>
        <v>0</v>
      </c>
      <c r="G46" s="11"/>
      <c r="H46" s="11"/>
      <c r="I46" s="9">
        <f t="shared" ref="I46:I62" si="8">SUM(G46:H46)</f>
        <v>0</v>
      </c>
      <c r="J46" s="10">
        <f t="shared" ref="J46:J62" si="9">SUM(F46+I46)</f>
        <v>0</v>
      </c>
    </row>
    <row r="47" spans="1:10" customFormat="1" x14ac:dyDescent="0.25">
      <c r="A47" s="2" t="s">
        <v>52</v>
      </c>
      <c r="B47" s="11"/>
      <c r="C47" s="11"/>
      <c r="D47" s="11"/>
      <c r="E47" s="11"/>
      <c r="F47" s="9">
        <f t="shared" si="7"/>
        <v>0</v>
      </c>
      <c r="G47" s="11"/>
      <c r="H47" s="11"/>
      <c r="I47" s="9">
        <f t="shared" si="8"/>
        <v>0</v>
      </c>
      <c r="J47" s="10">
        <f t="shared" si="9"/>
        <v>0</v>
      </c>
    </row>
    <row r="48" spans="1:10" customFormat="1" x14ac:dyDescent="0.25">
      <c r="A48" s="2" t="s">
        <v>53</v>
      </c>
      <c r="B48" s="11"/>
      <c r="C48" s="11"/>
      <c r="D48" s="11"/>
      <c r="E48" s="11"/>
      <c r="F48" s="9">
        <f t="shared" si="7"/>
        <v>0</v>
      </c>
      <c r="G48" s="11"/>
      <c r="H48" s="11"/>
      <c r="I48" s="9">
        <f t="shared" si="8"/>
        <v>0</v>
      </c>
      <c r="J48" s="10">
        <f t="shared" si="9"/>
        <v>0</v>
      </c>
    </row>
    <row r="49" spans="1:10" customFormat="1" x14ac:dyDescent="0.25">
      <c r="A49" s="2" t="s">
        <v>54</v>
      </c>
      <c r="B49" s="11"/>
      <c r="C49" s="11"/>
      <c r="D49" s="11"/>
      <c r="E49" s="11"/>
      <c r="F49" s="9">
        <f t="shared" si="7"/>
        <v>0</v>
      </c>
      <c r="G49" s="11"/>
      <c r="H49" s="11"/>
      <c r="I49" s="9">
        <f t="shared" si="8"/>
        <v>0</v>
      </c>
      <c r="J49" s="10">
        <f t="shared" si="9"/>
        <v>0</v>
      </c>
    </row>
    <row r="50" spans="1:10" customFormat="1" x14ac:dyDescent="0.25">
      <c r="A50" s="2" t="s">
        <v>55</v>
      </c>
      <c r="B50" s="11"/>
      <c r="C50" s="11"/>
      <c r="D50" s="11"/>
      <c r="E50" s="11"/>
      <c r="F50" s="9">
        <f t="shared" si="7"/>
        <v>0</v>
      </c>
      <c r="G50" s="11"/>
      <c r="H50" s="11"/>
      <c r="I50" s="9">
        <f t="shared" si="8"/>
        <v>0</v>
      </c>
      <c r="J50" s="10">
        <f t="shared" si="9"/>
        <v>0</v>
      </c>
    </row>
    <row r="51" spans="1:10" customFormat="1" x14ac:dyDescent="0.25">
      <c r="A51" s="2" t="s">
        <v>56</v>
      </c>
      <c r="B51" s="11"/>
      <c r="C51" s="11"/>
      <c r="D51" s="11"/>
      <c r="E51" s="11"/>
      <c r="F51" s="9">
        <f t="shared" si="7"/>
        <v>0</v>
      </c>
      <c r="G51" s="11"/>
      <c r="H51" s="11"/>
      <c r="I51" s="9">
        <f t="shared" si="8"/>
        <v>0</v>
      </c>
      <c r="J51" s="10">
        <f t="shared" si="9"/>
        <v>0</v>
      </c>
    </row>
    <row r="52" spans="1:10" customFormat="1" x14ac:dyDescent="0.25">
      <c r="A52" s="2" t="s">
        <v>57</v>
      </c>
      <c r="B52" s="11"/>
      <c r="C52" s="11"/>
      <c r="D52" s="11"/>
      <c r="E52" s="11"/>
      <c r="F52" s="9">
        <f t="shared" si="7"/>
        <v>0</v>
      </c>
      <c r="G52" s="11"/>
      <c r="H52" s="11"/>
      <c r="I52" s="9">
        <f t="shared" si="8"/>
        <v>0</v>
      </c>
      <c r="J52" s="10">
        <f t="shared" si="9"/>
        <v>0</v>
      </c>
    </row>
    <row r="53" spans="1:10" s="15" customFormat="1" x14ac:dyDescent="0.25">
      <c r="A53" s="2" t="s">
        <v>58</v>
      </c>
      <c r="B53" s="11"/>
      <c r="C53" s="9"/>
      <c r="D53" s="11"/>
      <c r="E53" s="11"/>
      <c r="F53" s="9">
        <f t="shared" si="7"/>
        <v>0</v>
      </c>
      <c r="G53" s="11"/>
      <c r="H53" s="11"/>
      <c r="I53" s="9">
        <f t="shared" si="8"/>
        <v>0</v>
      </c>
      <c r="J53" s="10">
        <f t="shared" si="9"/>
        <v>0</v>
      </c>
    </row>
    <row r="54" spans="1:10" customFormat="1" x14ac:dyDescent="0.25">
      <c r="A54" s="2" t="s">
        <v>59</v>
      </c>
      <c r="B54" s="11"/>
      <c r="C54" s="11"/>
      <c r="D54" s="11"/>
      <c r="E54" s="11"/>
      <c r="F54" s="9">
        <f t="shared" si="7"/>
        <v>0</v>
      </c>
      <c r="G54" s="11"/>
      <c r="H54" s="11"/>
      <c r="I54" s="9">
        <f t="shared" si="8"/>
        <v>0</v>
      </c>
      <c r="J54" s="10">
        <f t="shared" si="9"/>
        <v>0</v>
      </c>
    </row>
    <row r="55" spans="1:10" customFormat="1" x14ac:dyDescent="0.25">
      <c r="A55" s="2" t="s">
        <v>60</v>
      </c>
      <c r="B55" s="11"/>
      <c r="C55" s="11"/>
      <c r="D55" s="11"/>
      <c r="E55" s="11"/>
      <c r="F55" s="9">
        <f t="shared" si="7"/>
        <v>0</v>
      </c>
      <c r="G55" s="11"/>
      <c r="H55" s="11"/>
      <c r="I55" s="9">
        <f t="shared" si="8"/>
        <v>0</v>
      </c>
      <c r="J55" s="10">
        <f t="shared" si="9"/>
        <v>0</v>
      </c>
    </row>
    <row r="56" spans="1:10" customFormat="1" x14ac:dyDescent="0.25">
      <c r="A56" s="2" t="s">
        <v>61</v>
      </c>
      <c r="B56" s="16"/>
      <c r="C56" s="16"/>
      <c r="D56" s="16"/>
      <c r="E56" s="16"/>
      <c r="F56" s="9">
        <f t="shared" si="7"/>
        <v>0</v>
      </c>
      <c r="G56" s="8"/>
      <c r="H56" s="8"/>
      <c r="I56" s="9">
        <f t="shared" si="8"/>
        <v>0</v>
      </c>
      <c r="J56" s="10">
        <f t="shared" si="9"/>
        <v>0</v>
      </c>
    </row>
    <row r="57" spans="1:10" customFormat="1" x14ac:dyDescent="0.25">
      <c r="A57" s="2" t="s">
        <v>62</v>
      </c>
      <c r="B57" s="16"/>
      <c r="C57" s="16"/>
      <c r="D57" s="16"/>
      <c r="E57" s="16"/>
      <c r="F57" s="9">
        <f t="shared" si="7"/>
        <v>0</v>
      </c>
      <c r="G57" s="8"/>
      <c r="H57" s="8"/>
      <c r="I57" s="9">
        <f t="shared" si="8"/>
        <v>0</v>
      </c>
      <c r="J57" s="10">
        <f t="shared" si="9"/>
        <v>0</v>
      </c>
    </row>
    <row r="58" spans="1:10" customFormat="1" x14ac:dyDescent="0.25">
      <c r="A58" s="2" t="s">
        <v>63</v>
      </c>
      <c r="B58" s="16"/>
      <c r="C58" s="16"/>
      <c r="D58" s="16"/>
      <c r="E58" s="16"/>
      <c r="F58" s="9">
        <f t="shared" si="7"/>
        <v>0</v>
      </c>
      <c r="G58" s="16"/>
      <c r="H58" s="16"/>
      <c r="I58" s="9">
        <f t="shared" si="8"/>
        <v>0</v>
      </c>
      <c r="J58" s="10">
        <f t="shared" si="9"/>
        <v>0</v>
      </c>
    </row>
    <row r="59" spans="1:10" customFormat="1" x14ac:dyDescent="0.25">
      <c r="A59" s="2" t="s">
        <v>64</v>
      </c>
      <c r="B59" s="11"/>
      <c r="C59" s="11"/>
      <c r="D59" s="11"/>
      <c r="E59" s="11"/>
      <c r="F59" s="9">
        <f t="shared" si="7"/>
        <v>0</v>
      </c>
      <c r="G59" s="11"/>
      <c r="H59" s="11"/>
      <c r="I59" s="9">
        <f t="shared" si="8"/>
        <v>0</v>
      </c>
      <c r="J59" s="10">
        <f t="shared" si="9"/>
        <v>0</v>
      </c>
    </row>
    <row r="60" spans="1:10" customFormat="1" x14ac:dyDescent="0.25">
      <c r="A60" s="2" t="s">
        <v>65</v>
      </c>
      <c r="B60" s="11"/>
      <c r="C60" s="11"/>
      <c r="D60" s="11"/>
      <c r="E60" s="11"/>
      <c r="F60" s="9">
        <f t="shared" si="7"/>
        <v>0</v>
      </c>
      <c r="G60" s="11"/>
      <c r="H60" s="11"/>
      <c r="I60" s="9">
        <f t="shared" si="8"/>
        <v>0</v>
      </c>
      <c r="J60" s="10">
        <f t="shared" si="9"/>
        <v>0</v>
      </c>
    </row>
    <row r="61" spans="1:10" customFormat="1" x14ac:dyDescent="0.25">
      <c r="A61" s="2" t="s">
        <v>66</v>
      </c>
      <c r="B61" s="11"/>
      <c r="C61" s="11"/>
      <c r="D61" s="11"/>
      <c r="E61" s="11"/>
      <c r="F61" s="9">
        <f t="shared" si="7"/>
        <v>0</v>
      </c>
      <c r="G61" s="11"/>
      <c r="H61" s="11"/>
      <c r="I61" s="9">
        <f t="shared" si="8"/>
        <v>0</v>
      </c>
      <c r="J61" s="10">
        <f t="shared" si="9"/>
        <v>0</v>
      </c>
    </row>
    <row r="62" spans="1:10" customFormat="1" x14ac:dyDescent="0.25">
      <c r="A62" s="2" t="s">
        <v>67</v>
      </c>
      <c r="B62" s="11"/>
      <c r="C62" s="11"/>
      <c r="D62" s="11"/>
      <c r="E62" s="11"/>
      <c r="F62" s="9">
        <f t="shared" si="7"/>
        <v>0</v>
      </c>
      <c r="G62" s="11"/>
      <c r="H62" s="11"/>
      <c r="I62" s="9">
        <f t="shared" si="8"/>
        <v>0</v>
      </c>
      <c r="J62" s="10">
        <f t="shared" si="9"/>
        <v>0</v>
      </c>
    </row>
    <row r="63" spans="1:10" customFormat="1" x14ac:dyDescent="0.25">
      <c r="A63" s="14"/>
      <c r="B63" s="11"/>
      <c r="C63" s="11"/>
      <c r="D63" s="11"/>
      <c r="E63" s="11"/>
      <c r="F63" s="9"/>
      <c r="G63" s="11"/>
      <c r="H63" s="11"/>
      <c r="I63" s="9"/>
      <c r="J63" s="10"/>
    </row>
    <row r="64" spans="1:10" customFormat="1" x14ac:dyDescent="0.25">
      <c r="A64" s="17" t="s">
        <v>68</v>
      </c>
      <c r="B64" s="11"/>
      <c r="C64" s="11"/>
      <c r="D64" s="11"/>
      <c r="E64" s="11"/>
      <c r="F64" s="9">
        <f>SUM(B64:E64)</f>
        <v>0</v>
      </c>
      <c r="G64" s="11"/>
      <c r="H64" s="11"/>
      <c r="I64" s="9">
        <f>SUM(G64:H64)</f>
        <v>0</v>
      </c>
      <c r="J64" s="10">
        <f>SUM(F64+I64)</f>
        <v>0</v>
      </c>
    </row>
    <row r="65" spans="1:10" customFormat="1" x14ac:dyDescent="0.25">
      <c r="A65" s="17"/>
      <c r="B65" s="11"/>
      <c r="C65" s="11"/>
      <c r="D65" s="11"/>
      <c r="E65" s="11"/>
      <c r="F65" s="9"/>
      <c r="G65" s="11"/>
      <c r="H65" s="11"/>
      <c r="I65" s="9"/>
      <c r="J65" s="9"/>
    </row>
    <row r="66" spans="1:10" customFormat="1" x14ac:dyDescent="0.25">
      <c r="A66" s="2" t="s">
        <v>69</v>
      </c>
      <c r="B66" s="18"/>
      <c r="C66" s="18"/>
      <c r="D66" s="18"/>
      <c r="E66" s="18"/>
      <c r="F66" s="14"/>
      <c r="G66" s="14"/>
      <c r="H66" s="14"/>
      <c r="I66" s="14"/>
      <c r="J66" s="14"/>
    </row>
    <row r="67" spans="1:10" customFormat="1" x14ac:dyDescent="0.25">
      <c r="A67" s="14" t="s">
        <v>70</v>
      </c>
      <c r="B67" s="18"/>
      <c r="C67" s="18"/>
      <c r="D67" s="19"/>
      <c r="E67" s="11"/>
      <c r="F67" s="9">
        <f t="shared" ref="F67:F72" si="10">SUM(B67:E67)</f>
        <v>0</v>
      </c>
      <c r="G67" s="20"/>
      <c r="H67" s="20"/>
      <c r="I67" s="9">
        <f t="shared" ref="I67:I72" si="11">SUM(G67:H67)</f>
        <v>0</v>
      </c>
      <c r="J67" s="10">
        <f t="shared" ref="J67:J72" si="12">SUM(F67+I67)</f>
        <v>0</v>
      </c>
    </row>
    <row r="68" spans="1:10" customFormat="1" x14ac:dyDescent="0.25">
      <c r="A68" s="17" t="s">
        <v>71</v>
      </c>
      <c r="B68" s="11"/>
      <c r="C68" s="11"/>
      <c r="D68" s="11"/>
      <c r="E68" s="11"/>
      <c r="F68" s="9">
        <f t="shared" si="10"/>
        <v>0</v>
      </c>
      <c r="G68" s="11"/>
      <c r="H68" s="11"/>
      <c r="I68" s="9">
        <f t="shared" si="11"/>
        <v>0</v>
      </c>
      <c r="J68" s="10">
        <f t="shared" si="12"/>
        <v>0</v>
      </c>
    </row>
    <row r="69" spans="1:10" customFormat="1" x14ac:dyDescent="0.25">
      <c r="A69" s="17" t="s">
        <v>72</v>
      </c>
      <c r="B69" s="11"/>
      <c r="C69" s="11"/>
      <c r="D69" s="11"/>
      <c r="E69" s="11"/>
      <c r="F69" s="9">
        <f t="shared" si="10"/>
        <v>0</v>
      </c>
      <c r="G69" s="11"/>
      <c r="H69" s="11"/>
      <c r="I69" s="9">
        <f t="shared" si="11"/>
        <v>0</v>
      </c>
      <c r="J69" s="10">
        <f t="shared" si="12"/>
        <v>0</v>
      </c>
    </row>
    <row r="70" spans="1:10" customFormat="1" x14ac:dyDescent="0.25">
      <c r="A70" s="17" t="s">
        <v>73</v>
      </c>
      <c r="B70" s="11"/>
      <c r="C70" s="11"/>
      <c r="D70" s="11"/>
      <c r="E70" s="11"/>
      <c r="F70" s="9">
        <f t="shared" si="10"/>
        <v>0</v>
      </c>
      <c r="G70" s="11"/>
      <c r="H70" s="11"/>
      <c r="I70" s="9">
        <f t="shared" si="11"/>
        <v>0</v>
      </c>
      <c r="J70" s="10">
        <f t="shared" si="12"/>
        <v>0</v>
      </c>
    </row>
    <row r="71" spans="1:10" s="23" customFormat="1" x14ac:dyDescent="0.25">
      <c r="A71" s="21" t="s">
        <v>74</v>
      </c>
      <c r="B71" s="22"/>
      <c r="C71" s="22"/>
      <c r="D71" s="22"/>
      <c r="E71" s="22"/>
      <c r="F71" s="10">
        <f t="shared" si="10"/>
        <v>0</v>
      </c>
      <c r="G71" s="22"/>
      <c r="H71" s="22"/>
      <c r="I71" s="9">
        <f t="shared" si="11"/>
        <v>0</v>
      </c>
      <c r="J71" s="10">
        <f t="shared" si="12"/>
        <v>0</v>
      </c>
    </row>
    <row r="72" spans="1:10" customFormat="1" x14ac:dyDescent="0.25">
      <c r="A72" s="24" t="s">
        <v>75</v>
      </c>
      <c r="B72" s="25">
        <v>45000</v>
      </c>
      <c r="C72" s="25"/>
      <c r="D72" s="25"/>
      <c r="E72" s="25"/>
      <c r="F72" s="26">
        <f t="shared" si="10"/>
        <v>45000</v>
      </c>
      <c r="G72" s="25"/>
      <c r="H72" s="25"/>
      <c r="I72" s="26">
        <f t="shared" si="11"/>
        <v>0</v>
      </c>
      <c r="J72" s="26">
        <f t="shared" si="12"/>
        <v>45000</v>
      </c>
    </row>
    <row r="73" spans="1:10" customFormat="1" x14ac:dyDescent="0.25">
      <c r="A73" s="17"/>
      <c r="B73" s="11"/>
      <c r="C73" s="11"/>
      <c r="D73" s="11"/>
      <c r="E73" s="11"/>
      <c r="F73" s="9"/>
      <c r="G73" s="11"/>
      <c r="H73" s="11"/>
      <c r="I73" s="9"/>
      <c r="J73" s="9"/>
    </row>
    <row r="74" spans="1:10" customFormat="1" x14ac:dyDescent="0.25">
      <c r="A74" s="2" t="s">
        <v>76</v>
      </c>
      <c r="B74" s="11"/>
      <c r="C74" s="11"/>
      <c r="D74" s="11"/>
      <c r="E74" s="11"/>
      <c r="F74" s="9"/>
      <c r="G74" s="11"/>
      <c r="H74" s="11"/>
      <c r="I74" s="9"/>
      <c r="J74" s="9"/>
    </row>
    <row r="75" spans="1:10" customFormat="1" x14ac:dyDescent="0.25">
      <c r="A75" s="17" t="s">
        <v>77</v>
      </c>
      <c r="B75" s="11"/>
      <c r="C75" s="11"/>
      <c r="D75" s="11"/>
      <c r="E75" s="11"/>
      <c r="F75" s="9">
        <f>SUM(B75:E75)</f>
        <v>0</v>
      </c>
      <c r="G75" s="11"/>
      <c r="H75" s="11"/>
      <c r="I75" s="9">
        <f>SUM(G75:H75)</f>
        <v>0</v>
      </c>
      <c r="J75" s="10">
        <f>SUM(F75+I75)</f>
        <v>0</v>
      </c>
    </row>
    <row r="76" spans="1:10" customFormat="1" x14ac:dyDescent="0.25">
      <c r="A76" s="14" t="s">
        <v>78</v>
      </c>
      <c r="B76" s="18"/>
      <c r="C76" s="18"/>
      <c r="D76" s="18"/>
      <c r="E76" s="18"/>
      <c r="F76" s="9">
        <f>SUM(B76:E76)</f>
        <v>0</v>
      </c>
      <c r="G76" s="14"/>
      <c r="H76" s="11"/>
      <c r="I76" s="9">
        <f>SUM(G76:H76)</f>
        <v>0</v>
      </c>
      <c r="J76" s="10">
        <f>SUM(F76+I76)</f>
        <v>0</v>
      </c>
    </row>
    <row r="77" spans="1:10" customFormat="1" x14ac:dyDescent="0.25">
      <c r="A77" s="17" t="s">
        <v>79</v>
      </c>
      <c r="B77" s="11"/>
      <c r="C77" s="11"/>
      <c r="D77" s="11"/>
      <c r="E77" s="11"/>
      <c r="F77" s="9">
        <f>SUM(B77:E77)</f>
        <v>0</v>
      </c>
      <c r="G77" s="11"/>
      <c r="H77" s="11"/>
      <c r="I77" s="9">
        <f>SUM(G77:H77)</f>
        <v>0</v>
      </c>
      <c r="J77" s="10">
        <f>SUM(F77+I77)</f>
        <v>0</v>
      </c>
    </row>
    <row r="78" spans="1:10" customFormat="1" x14ac:dyDescent="0.25">
      <c r="A78" s="17"/>
      <c r="B78" s="11"/>
      <c r="C78" s="11"/>
      <c r="D78" s="11"/>
      <c r="E78" s="11"/>
      <c r="F78" s="9"/>
      <c r="G78" s="11"/>
      <c r="H78" s="11"/>
      <c r="I78" s="9"/>
      <c r="J78" s="9"/>
    </row>
    <row r="79" spans="1:10" customFormat="1" x14ac:dyDescent="0.25">
      <c r="A79" s="17" t="s">
        <v>80</v>
      </c>
      <c r="B79" s="11"/>
      <c r="C79" s="11"/>
      <c r="D79" s="11"/>
      <c r="E79" s="11"/>
      <c r="F79" s="9">
        <f>SUM(B79:E79)</f>
        <v>0</v>
      </c>
      <c r="G79" s="11"/>
      <c r="H79" s="11"/>
      <c r="I79" s="9">
        <f>SUM(G79:H79)</f>
        <v>0</v>
      </c>
      <c r="J79" s="10">
        <f>SUM(F79+I79)</f>
        <v>0</v>
      </c>
    </row>
    <row r="80" spans="1:10" customFormat="1" x14ac:dyDescent="0.25">
      <c r="A80" s="14"/>
      <c r="B80" s="11"/>
      <c r="C80" s="11"/>
      <c r="D80" s="11"/>
      <c r="E80" s="11"/>
      <c r="F80" s="9"/>
      <c r="G80" s="11"/>
      <c r="H80" s="11"/>
      <c r="I80" s="9"/>
      <c r="J80" s="9"/>
    </row>
    <row r="81" spans="1:10" customFormat="1" x14ac:dyDescent="0.25">
      <c r="A81" s="27" t="s">
        <v>81</v>
      </c>
      <c r="B81" s="9">
        <f t="shared" ref="B81:H81" si="13">SUM(B31:B80)</f>
        <v>45000</v>
      </c>
      <c r="C81" s="9">
        <f t="shared" si="13"/>
        <v>0</v>
      </c>
      <c r="D81" s="9">
        <f t="shared" si="13"/>
        <v>0</v>
      </c>
      <c r="E81" s="9">
        <f t="shared" si="13"/>
        <v>0</v>
      </c>
      <c r="F81" s="9">
        <f t="shared" si="13"/>
        <v>45000</v>
      </c>
      <c r="G81" s="9">
        <f t="shared" si="13"/>
        <v>0</v>
      </c>
      <c r="H81" s="9">
        <f t="shared" si="13"/>
        <v>0</v>
      </c>
      <c r="I81" s="9">
        <f>SUM(G81:H81)</f>
        <v>0</v>
      </c>
      <c r="J81" s="10">
        <f>SUM(F81+I81)</f>
        <v>45000</v>
      </c>
    </row>
    <row r="82" spans="1:10" customFormat="1" x14ac:dyDescent="0.25">
      <c r="A82" s="13"/>
      <c r="B82" s="9"/>
      <c r="C82" s="9"/>
      <c r="D82" s="9"/>
      <c r="E82" s="9"/>
      <c r="F82" s="9"/>
      <c r="G82" s="9"/>
      <c r="H82" s="9"/>
      <c r="I82" s="9"/>
      <c r="J82" s="9"/>
    </row>
    <row r="83" spans="1:10" customFormat="1" x14ac:dyDescent="0.25">
      <c r="A83" s="27" t="s">
        <v>82</v>
      </c>
      <c r="B83" s="9">
        <f t="shared" ref="B83:H83" si="14">+B30-B81</f>
        <v>-45000</v>
      </c>
      <c r="C83" s="9">
        <f t="shared" si="14"/>
        <v>0</v>
      </c>
      <c r="D83" s="9">
        <f t="shared" si="14"/>
        <v>0</v>
      </c>
      <c r="E83" s="9">
        <f t="shared" si="14"/>
        <v>0</v>
      </c>
      <c r="F83" s="9">
        <f t="shared" si="14"/>
        <v>-45000</v>
      </c>
      <c r="G83" s="9">
        <f t="shared" si="14"/>
        <v>0</v>
      </c>
      <c r="H83" s="9">
        <f t="shared" si="14"/>
        <v>0</v>
      </c>
      <c r="I83" s="9">
        <f>SUM(G83:H83)</f>
        <v>0</v>
      </c>
      <c r="J83" s="10">
        <f>SUM(F83+I83)</f>
        <v>-45000</v>
      </c>
    </row>
    <row r="84" spans="1:10" customFormat="1" x14ac:dyDescent="0.25">
      <c r="A84" s="27"/>
      <c r="B84" s="9"/>
      <c r="C84" s="9"/>
      <c r="D84" s="9"/>
      <c r="E84" s="9"/>
      <c r="F84" s="9"/>
      <c r="G84" s="9"/>
      <c r="H84" s="9"/>
      <c r="I84" s="9"/>
      <c r="J84" s="9"/>
    </row>
    <row r="85" spans="1:10" customFormat="1" x14ac:dyDescent="0.25">
      <c r="A85" s="27" t="s">
        <v>83</v>
      </c>
      <c r="B85" s="9">
        <f t="shared" ref="B85:H85" si="15">+B2+B83</f>
        <v>-45000</v>
      </c>
      <c r="C85" s="9">
        <f t="shared" si="15"/>
        <v>0</v>
      </c>
      <c r="D85" s="9">
        <f t="shared" si="15"/>
        <v>0</v>
      </c>
      <c r="E85" s="9">
        <f t="shared" si="15"/>
        <v>0</v>
      </c>
      <c r="F85" s="9">
        <f t="shared" si="15"/>
        <v>-45000</v>
      </c>
      <c r="G85" s="9">
        <f t="shared" si="15"/>
        <v>0</v>
      </c>
      <c r="H85" s="9">
        <f t="shared" si="15"/>
        <v>0</v>
      </c>
      <c r="I85" s="9">
        <f>SUM(G85:H85)</f>
        <v>0</v>
      </c>
      <c r="J85" s="10">
        <f>SUM(F85+I85)</f>
        <v>-45000</v>
      </c>
    </row>
    <row r="86" spans="1:10" customFormat="1" x14ac:dyDescent="0.25">
      <c r="A86" s="28"/>
      <c r="B86" s="29"/>
      <c r="C86" s="29"/>
      <c r="D86" s="29"/>
      <c r="E86" s="29"/>
      <c r="F86" s="29"/>
      <c r="G86" s="29"/>
      <c r="H86" s="29"/>
      <c r="I86" s="29"/>
      <c r="J86" s="29"/>
    </row>
    <row r="87" spans="1:10" customFormat="1" ht="18.75" thickBot="1" x14ac:dyDescent="0.3">
      <c r="A87" s="28"/>
      <c r="B87" s="29"/>
      <c r="C87" s="29"/>
      <c r="D87" s="29"/>
      <c r="E87" s="29"/>
      <c r="F87" s="29"/>
      <c r="G87" s="29"/>
      <c r="H87" s="29"/>
      <c r="I87" s="29"/>
      <c r="J87" s="29"/>
    </row>
    <row r="88" spans="1:10" customFormat="1" ht="21" x14ac:dyDescent="0.35">
      <c r="A88" s="30" t="s">
        <v>84</v>
      </c>
      <c r="B88" s="31"/>
      <c r="C88" s="31"/>
      <c r="D88" s="31"/>
      <c r="E88" s="31"/>
      <c r="F88" s="31"/>
      <c r="G88" s="32"/>
    </row>
    <row r="89" spans="1:10" customFormat="1" ht="18.75" x14ac:dyDescent="0.3">
      <c r="A89" s="33" t="s">
        <v>85</v>
      </c>
      <c r="B89" s="34" t="s">
        <v>86</v>
      </c>
      <c r="C89" s="34"/>
      <c r="D89" s="34"/>
      <c r="E89" s="98" t="s">
        <v>99</v>
      </c>
      <c r="F89" s="98"/>
      <c r="G89" s="35"/>
    </row>
    <row r="90" spans="1:10" customFormat="1" ht="19.5" thickBot="1" x14ac:dyDescent="0.35">
      <c r="A90" s="36" t="s">
        <v>100</v>
      </c>
      <c r="B90" s="37">
        <v>37398.25</v>
      </c>
      <c r="C90" s="38" t="s">
        <v>101</v>
      </c>
      <c r="D90" s="38"/>
      <c r="E90" s="39"/>
      <c r="F90" s="39"/>
      <c r="G90" s="40"/>
    </row>
    <row r="91" spans="1:10" customFormat="1" ht="18.75" thickBot="1" x14ac:dyDescent="0.3">
      <c r="A91" s="28"/>
      <c r="B91" s="41"/>
      <c r="C91" s="41"/>
      <c r="D91" s="41"/>
      <c r="E91" s="41"/>
      <c r="F91" s="29"/>
      <c r="G91" s="41"/>
      <c r="H91" s="41"/>
      <c r="I91" s="29"/>
      <c r="J91" s="29"/>
    </row>
    <row r="92" spans="1:10" customFormat="1" x14ac:dyDescent="0.25">
      <c r="A92" s="42" t="s">
        <v>89</v>
      </c>
      <c r="B92" s="43"/>
      <c r="C92" s="43"/>
      <c r="D92" s="44"/>
      <c r="E92" s="41"/>
      <c r="F92" s="29"/>
      <c r="G92" s="41"/>
      <c r="H92" s="41"/>
      <c r="I92" s="29"/>
      <c r="J92" s="29"/>
    </row>
    <row r="93" spans="1:10" customFormat="1" ht="18.75" thickBot="1" x14ac:dyDescent="0.3">
      <c r="A93" s="45" t="s">
        <v>90</v>
      </c>
      <c r="B93" s="96" t="s">
        <v>91</v>
      </c>
      <c r="C93" s="96"/>
      <c r="D93" s="96"/>
      <c r="E93" s="41"/>
      <c r="F93" s="29"/>
      <c r="G93" s="41"/>
      <c r="H93" s="41"/>
      <c r="I93" s="29"/>
      <c r="J93" s="29"/>
    </row>
    <row r="94" spans="1:10" customFormat="1" ht="18.75" thickBot="1" x14ac:dyDescent="0.3">
      <c r="A94" s="46" t="s">
        <v>102</v>
      </c>
      <c r="B94" s="96"/>
      <c r="C94" s="96"/>
      <c r="D94" s="96"/>
      <c r="E94" s="41"/>
      <c r="F94" s="29"/>
      <c r="G94" s="41"/>
      <c r="H94" s="41"/>
      <c r="I94" s="29"/>
      <c r="J94" s="29"/>
    </row>
    <row r="95" spans="1:10" customFormat="1" ht="18.75" thickBot="1" x14ac:dyDescent="0.3">
      <c r="A95" s="28"/>
      <c r="B95" s="41"/>
      <c r="C95" s="41"/>
      <c r="D95" s="41"/>
      <c r="E95" s="41"/>
      <c r="F95" s="29"/>
      <c r="G95" s="41"/>
      <c r="H95" s="41"/>
      <c r="I95" s="29"/>
      <c r="J95" s="29"/>
    </row>
    <row r="96" spans="1:10" customFormat="1" x14ac:dyDescent="0.25">
      <c r="A96" s="47" t="s">
        <v>93</v>
      </c>
      <c r="B96" s="43"/>
      <c r="C96" s="43"/>
      <c r="D96" s="44"/>
      <c r="E96" s="41"/>
      <c r="F96" s="29"/>
      <c r="G96" s="41"/>
      <c r="H96" s="41"/>
      <c r="I96" s="29"/>
      <c r="J96" s="29"/>
    </row>
    <row r="97" spans="1:10" customFormat="1" ht="18.75" thickBot="1" x14ac:dyDescent="0.3">
      <c r="A97" s="45" t="s">
        <v>94</v>
      </c>
      <c r="B97" s="96" t="s">
        <v>103</v>
      </c>
      <c r="C97" s="96"/>
      <c r="D97" s="96"/>
      <c r="E97" s="41"/>
      <c r="F97" s="29"/>
      <c r="G97" s="41"/>
      <c r="H97" s="41"/>
      <c r="I97" s="29"/>
      <c r="J97" s="29"/>
    </row>
    <row r="98" spans="1:10" customFormat="1" ht="18.75" thickBot="1" x14ac:dyDescent="0.3">
      <c r="A98" s="46" t="s">
        <v>104</v>
      </c>
      <c r="B98" s="96"/>
      <c r="C98" s="96"/>
      <c r="D98" s="96"/>
      <c r="E98" s="41"/>
      <c r="F98" s="29"/>
      <c r="G98" s="41"/>
      <c r="H98" s="41"/>
      <c r="I98" s="29"/>
      <c r="J98" s="29"/>
    </row>
  </sheetData>
  <mergeCells count="4">
    <mergeCell ref="B1:J1"/>
    <mergeCell ref="E89:F89"/>
    <mergeCell ref="B93:D94"/>
    <mergeCell ref="B97:D9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F69F-8BB0-4DD4-BDEF-AE2C97C5FB59}">
  <dimension ref="A1:H90"/>
  <sheetViews>
    <sheetView topLeftCell="A30" workbookViewId="0">
      <selection activeCell="A57" sqref="A57"/>
    </sheetView>
  </sheetViews>
  <sheetFormatPr defaultRowHeight="18" x14ac:dyDescent="0.25"/>
  <cols>
    <col min="1" max="1" width="56.140625" style="28" customWidth="1"/>
    <col min="2" max="2" width="18" style="41" customWidth="1"/>
    <col min="3" max="3" width="19.28515625" style="41" customWidth="1"/>
    <col min="4" max="4" width="20.42578125" style="41" customWidth="1"/>
    <col min="5" max="7" width="19.28515625" style="41" customWidth="1"/>
    <col min="8" max="8" width="15.5703125" style="50" customWidth="1"/>
    <col min="9" max="247" width="10.42578125" style="28" customWidth="1"/>
    <col min="248" max="1015" width="12.28515625" style="28" customWidth="1"/>
    <col min="1016" max="1016" width="10.28515625" style="28" customWidth="1"/>
    <col min="1017" max="16384" width="9.140625" style="28"/>
  </cols>
  <sheetData>
    <row r="1" spans="1:8" customFormat="1" x14ac:dyDescent="0.25">
      <c r="A1" s="48" t="s">
        <v>117</v>
      </c>
      <c r="B1" s="41"/>
      <c r="C1" s="49" t="s">
        <v>106</v>
      </c>
      <c r="D1" s="49" t="s">
        <v>107</v>
      </c>
      <c r="E1" s="49" t="s">
        <v>108</v>
      </c>
      <c r="F1" s="49" t="s">
        <v>109</v>
      </c>
      <c r="G1" s="49"/>
      <c r="H1" s="50"/>
    </row>
    <row r="2" spans="1:8" customFormat="1" ht="36" x14ac:dyDescent="0.25">
      <c r="A2" s="2" t="s">
        <v>0</v>
      </c>
      <c r="B2" s="3"/>
      <c r="C2" s="3" t="s">
        <v>110</v>
      </c>
      <c r="D2" s="3" t="s">
        <v>111</v>
      </c>
      <c r="E2" s="3" t="s">
        <v>112</v>
      </c>
      <c r="F2" s="3" t="s">
        <v>113</v>
      </c>
      <c r="G2" s="51" t="s">
        <v>114</v>
      </c>
      <c r="H2" s="52" t="s">
        <v>115</v>
      </c>
    </row>
    <row r="3" spans="1:8" customFormat="1" ht="36.75" x14ac:dyDescent="0.3">
      <c r="A3" s="2" t="s">
        <v>1</v>
      </c>
      <c r="B3" s="6" t="s">
        <v>2</v>
      </c>
      <c r="C3" s="6" t="s">
        <v>2</v>
      </c>
      <c r="D3" s="6" t="s">
        <v>2</v>
      </c>
      <c r="E3" s="6" t="s">
        <v>2</v>
      </c>
      <c r="F3" s="6" t="s">
        <v>2</v>
      </c>
      <c r="G3" s="53"/>
      <c r="H3" s="54"/>
    </row>
    <row r="4" spans="1:8" customFormat="1" ht="18.75" x14ac:dyDescent="0.3">
      <c r="A4" s="2" t="s">
        <v>11</v>
      </c>
      <c r="B4" s="8"/>
      <c r="C4" s="6"/>
      <c r="D4" s="6"/>
      <c r="E4" s="6"/>
      <c r="F4" s="6"/>
      <c r="G4" s="55">
        <f t="shared" ref="G4:G28" si="0">SUM(B4-C4-D4-E4-F4)</f>
        <v>0</v>
      </c>
      <c r="H4" s="54">
        <f t="shared" ref="H4:H28" si="1">SUM(C4+D4+E4+F4)</f>
        <v>0</v>
      </c>
    </row>
    <row r="5" spans="1:8" customFormat="1" ht="18.75" x14ac:dyDescent="0.3">
      <c r="A5" s="2" t="s">
        <v>12</v>
      </c>
      <c r="B5" s="11"/>
      <c r="C5" s="11"/>
      <c r="D5" s="11"/>
      <c r="E5" s="11"/>
      <c r="F5" s="11"/>
      <c r="G5" s="55">
        <f t="shared" si="0"/>
        <v>0</v>
      </c>
      <c r="H5" s="54">
        <f t="shared" si="1"/>
        <v>0</v>
      </c>
    </row>
    <row r="6" spans="1:8" customFormat="1" ht="18.75" x14ac:dyDescent="0.3">
      <c r="A6" s="2" t="s">
        <v>13</v>
      </c>
      <c r="B6" s="11"/>
      <c r="C6" s="11"/>
      <c r="D6" s="11"/>
      <c r="E6" s="11"/>
      <c r="F6" s="11"/>
      <c r="G6" s="55">
        <f t="shared" si="0"/>
        <v>0</v>
      </c>
      <c r="H6" s="54">
        <f t="shared" si="1"/>
        <v>0</v>
      </c>
    </row>
    <row r="7" spans="1:8" customFormat="1" ht="18.75" x14ac:dyDescent="0.3">
      <c r="A7" s="2" t="s">
        <v>14</v>
      </c>
      <c r="B7" s="11"/>
      <c r="C7" s="11"/>
      <c r="D7" s="11"/>
      <c r="E7" s="11"/>
      <c r="F7" s="11"/>
      <c r="G7" s="55">
        <f t="shared" si="0"/>
        <v>0</v>
      </c>
      <c r="H7" s="54">
        <f t="shared" si="1"/>
        <v>0</v>
      </c>
    </row>
    <row r="8" spans="1:8" customFormat="1" ht="18.75" x14ac:dyDescent="0.3">
      <c r="A8" s="2" t="s">
        <v>15</v>
      </c>
      <c r="B8" s="11">
        <v>72000</v>
      </c>
      <c r="C8" s="11"/>
      <c r="D8" s="11"/>
      <c r="E8" s="11"/>
      <c r="F8" s="11"/>
      <c r="G8" s="55">
        <f t="shared" si="0"/>
        <v>72000</v>
      </c>
      <c r="H8" s="54">
        <f t="shared" si="1"/>
        <v>0</v>
      </c>
    </row>
    <row r="9" spans="1:8" customFormat="1" ht="18.75" x14ac:dyDescent="0.3">
      <c r="A9" s="2" t="s">
        <v>16</v>
      </c>
      <c r="B9" s="11">
        <v>3000</v>
      </c>
      <c r="C9" s="11"/>
      <c r="D9" s="11"/>
      <c r="E9" s="11"/>
      <c r="F9" s="11"/>
      <c r="G9" s="55">
        <f t="shared" si="0"/>
        <v>3000</v>
      </c>
      <c r="H9" s="54">
        <f t="shared" si="1"/>
        <v>0</v>
      </c>
    </row>
    <row r="10" spans="1:8" customFormat="1" ht="18.75" x14ac:dyDescent="0.3">
      <c r="A10" s="2" t="s">
        <v>17</v>
      </c>
      <c r="B10" s="11">
        <v>750</v>
      </c>
      <c r="C10" s="11"/>
      <c r="D10" s="11"/>
      <c r="E10" s="11"/>
      <c r="F10" s="11"/>
      <c r="G10" s="55">
        <f t="shared" si="0"/>
        <v>750</v>
      </c>
      <c r="H10" s="54">
        <f t="shared" si="1"/>
        <v>0</v>
      </c>
    </row>
    <row r="11" spans="1:8" customFormat="1" ht="18.75" x14ac:dyDescent="0.3">
      <c r="A11" s="2" t="s">
        <v>18</v>
      </c>
      <c r="B11" s="11">
        <v>100</v>
      </c>
      <c r="C11" s="11"/>
      <c r="D11" s="11"/>
      <c r="E11" s="11"/>
      <c r="F11" s="11"/>
      <c r="G11" s="55">
        <f t="shared" si="0"/>
        <v>100</v>
      </c>
      <c r="H11" s="54">
        <f t="shared" si="1"/>
        <v>0</v>
      </c>
    </row>
    <row r="12" spans="1:8" customFormat="1" ht="18.75" x14ac:dyDescent="0.3">
      <c r="A12" s="2" t="s">
        <v>19</v>
      </c>
      <c r="B12" s="11"/>
      <c r="C12" s="11"/>
      <c r="D12" s="11"/>
      <c r="E12" s="11"/>
      <c r="F12" s="11"/>
      <c r="G12" s="55">
        <f t="shared" si="0"/>
        <v>0</v>
      </c>
      <c r="H12" s="54">
        <f t="shared" si="1"/>
        <v>0</v>
      </c>
    </row>
    <row r="13" spans="1:8" customFormat="1" ht="18.75" x14ac:dyDescent="0.3">
      <c r="A13" s="2" t="s">
        <v>20</v>
      </c>
      <c r="B13" s="11"/>
      <c r="C13" s="11"/>
      <c r="D13" s="11"/>
      <c r="E13" s="11"/>
      <c r="F13" s="11"/>
      <c r="G13" s="55">
        <f t="shared" si="0"/>
        <v>0</v>
      </c>
      <c r="H13" s="54">
        <f t="shared" si="1"/>
        <v>0</v>
      </c>
    </row>
    <row r="14" spans="1:8" customFormat="1" ht="18.75" x14ac:dyDescent="0.3">
      <c r="A14" s="2" t="s">
        <v>21</v>
      </c>
      <c r="B14" s="11"/>
      <c r="C14" s="11"/>
      <c r="D14" s="11"/>
      <c r="E14" s="11"/>
      <c r="F14" s="11"/>
      <c r="G14" s="55">
        <f t="shared" si="0"/>
        <v>0</v>
      </c>
      <c r="H14" s="54">
        <f t="shared" si="1"/>
        <v>0</v>
      </c>
    </row>
    <row r="15" spans="1:8" customFormat="1" ht="18.75" x14ac:dyDescent="0.3">
      <c r="A15" s="2" t="s">
        <v>22</v>
      </c>
      <c r="B15" s="11">
        <v>58000</v>
      </c>
      <c r="C15" s="11"/>
      <c r="D15" s="11"/>
      <c r="E15" s="11"/>
      <c r="F15" s="11"/>
      <c r="G15" s="55">
        <f t="shared" si="0"/>
        <v>58000</v>
      </c>
      <c r="H15" s="54">
        <f t="shared" si="1"/>
        <v>0</v>
      </c>
    </row>
    <row r="16" spans="1:8" customFormat="1" ht="18.75" x14ac:dyDescent="0.3">
      <c r="A16" s="2" t="s">
        <v>23</v>
      </c>
      <c r="B16" s="12">
        <v>250</v>
      </c>
      <c r="C16" s="11"/>
      <c r="D16" s="11"/>
      <c r="E16" s="11"/>
      <c r="F16" s="11"/>
      <c r="G16" s="55">
        <f t="shared" si="0"/>
        <v>250</v>
      </c>
      <c r="H16" s="54">
        <f t="shared" si="1"/>
        <v>0</v>
      </c>
    </row>
    <row r="17" spans="1:8" customFormat="1" ht="18.75" x14ac:dyDescent="0.3">
      <c r="A17" s="2" t="s">
        <v>24</v>
      </c>
      <c r="B17" s="12">
        <v>75000</v>
      </c>
      <c r="C17" s="11"/>
      <c r="D17" s="11"/>
      <c r="E17" s="11"/>
      <c r="F17" s="11"/>
      <c r="G17" s="55">
        <f t="shared" si="0"/>
        <v>75000</v>
      </c>
      <c r="H17" s="54">
        <f t="shared" si="1"/>
        <v>0</v>
      </c>
    </row>
    <row r="18" spans="1:8" customFormat="1" ht="18.75" x14ac:dyDescent="0.3">
      <c r="A18" s="2" t="s">
        <v>25</v>
      </c>
      <c r="B18" s="12"/>
      <c r="C18" s="11"/>
      <c r="D18" s="11"/>
      <c r="E18" s="11"/>
      <c r="F18" s="11"/>
      <c r="G18" s="55">
        <f t="shared" si="0"/>
        <v>0</v>
      </c>
      <c r="H18" s="54">
        <f t="shared" si="1"/>
        <v>0</v>
      </c>
    </row>
    <row r="19" spans="1:8" customFormat="1" ht="18.75" x14ac:dyDescent="0.3">
      <c r="A19" s="2" t="s">
        <v>26</v>
      </c>
      <c r="B19" s="12"/>
      <c r="C19" s="11"/>
      <c r="D19" s="11"/>
      <c r="E19" s="11"/>
      <c r="F19" s="11"/>
      <c r="G19" s="55">
        <f t="shared" si="0"/>
        <v>0</v>
      </c>
      <c r="H19" s="54">
        <f t="shared" si="1"/>
        <v>0</v>
      </c>
    </row>
    <row r="20" spans="1:8" customFormat="1" ht="18.75" x14ac:dyDescent="0.3">
      <c r="A20" s="13" t="s">
        <v>27</v>
      </c>
      <c r="B20" s="16"/>
      <c r="C20" s="6"/>
      <c r="D20" s="6"/>
      <c r="E20" s="6"/>
      <c r="F20" s="6"/>
      <c r="G20" s="55">
        <f t="shared" si="0"/>
        <v>0</v>
      </c>
      <c r="H20" s="54">
        <f t="shared" si="1"/>
        <v>0</v>
      </c>
    </row>
    <row r="21" spans="1:8" customFormat="1" ht="18.75" x14ac:dyDescent="0.3">
      <c r="A21" s="2" t="s">
        <v>28</v>
      </c>
      <c r="B21" s="11"/>
      <c r="C21" s="11"/>
      <c r="D21" s="11"/>
      <c r="E21" s="11"/>
      <c r="F21" s="11"/>
      <c r="G21" s="55">
        <f t="shared" si="0"/>
        <v>0</v>
      </c>
      <c r="H21" s="54">
        <f t="shared" si="1"/>
        <v>0</v>
      </c>
    </row>
    <row r="22" spans="1:8" customFormat="1" ht="18.75" x14ac:dyDescent="0.3">
      <c r="A22" s="2" t="s">
        <v>29</v>
      </c>
      <c r="B22" s="11"/>
      <c r="C22" s="11"/>
      <c r="D22" s="11"/>
      <c r="E22" s="11"/>
      <c r="F22" s="11"/>
      <c r="G22" s="55">
        <f t="shared" si="0"/>
        <v>0</v>
      </c>
      <c r="H22" s="54">
        <f t="shared" si="1"/>
        <v>0</v>
      </c>
    </row>
    <row r="23" spans="1:8" customFormat="1" ht="18.75" x14ac:dyDescent="0.3">
      <c r="A23" s="2" t="s">
        <v>30</v>
      </c>
      <c r="B23" s="11"/>
      <c r="C23" s="11"/>
      <c r="D23" s="11"/>
      <c r="E23" s="11"/>
      <c r="F23" s="11"/>
      <c r="G23" s="55">
        <f t="shared" si="0"/>
        <v>0</v>
      </c>
      <c r="H23" s="54">
        <f t="shared" si="1"/>
        <v>0</v>
      </c>
    </row>
    <row r="24" spans="1:8" customFormat="1" ht="18.75" x14ac:dyDescent="0.3">
      <c r="A24" s="2" t="s">
        <v>31</v>
      </c>
      <c r="B24" s="11"/>
      <c r="C24" s="11"/>
      <c r="D24" s="11"/>
      <c r="E24" s="11"/>
      <c r="F24" s="11"/>
      <c r="G24" s="55">
        <f t="shared" si="0"/>
        <v>0</v>
      </c>
      <c r="H24" s="54">
        <f t="shared" si="1"/>
        <v>0</v>
      </c>
    </row>
    <row r="25" spans="1:8" customFormat="1" ht="18.75" x14ac:dyDescent="0.3">
      <c r="A25" s="2" t="s">
        <v>32</v>
      </c>
      <c r="B25" s="11"/>
      <c r="C25" s="11"/>
      <c r="D25" s="11"/>
      <c r="E25" s="11"/>
      <c r="F25" s="11"/>
      <c r="G25" s="55">
        <f t="shared" si="0"/>
        <v>0</v>
      </c>
      <c r="H25" s="54">
        <f t="shared" si="1"/>
        <v>0</v>
      </c>
    </row>
    <row r="26" spans="1:8" customFormat="1" ht="18.75" x14ac:dyDescent="0.3">
      <c r="A26" s="2" t="s">
        <v>33</v>
      </c>
      <c r="B26" s="11"/>
      <c r="C26" s="11"/>
      <c r="D26" s="11"/>
      <c r="E26" s="11"/>
      <c r="F26" s="11"/>
      <c r="G26" s="55">
        <f t="shared" si="0"/>
        <v>0</v>
      </c>
      <c r="H26" s="54">
        <f t="shared" si="1"/>
        <v>0</v>
      </c>
    </row>
    <row r="27" spans="1:8" customFormat="1" ht="18.75" x14ac:dyDescent="0.3">
      <c r="A27" s="14" t="s">
        <v>34</v>
      </c>
      <c r="B27" s="11"/>
      <c r="C27" s="11"/>
      <c r="D27" s="11"/>
      <c r="E27" s="11"/>
      <c r="F27" s="11"/>
      <c r="G27" s="55">
        <f t="shared" si="0"/>
        <v>0</v>
      </c>
      <c r="H27" s="54">
        <f t="shared" si="1"/>
        <v>0</v>
      </c>
    </row>
    <row r="28" spans="1:8" customFormat="1" ht="18.75" x14ac:dyDescent="0.3">
      <c r="A28" s="14" t="s">
        <v>35</v>
      </c>
      <c r="B28" s="11"/>
      <c r="C28" s="11"/>
      <c r="D28" s="11"/>
      <c r="E28" s="11"/>
      <c r="F28" s="11"/>
      <c r="G28" s="55">
        <f t="shared" si="0"/>
        <v>0</v>
      </c>
      <c r="H28" s="54">
        <f t="shared" si="1"/>
        <v>0</v>
      </c>
    </row>
    <row r="29" spans="1:8" customFormat="1" ht="18.75" x14ac:dyDescent="0.3">
      <c r="A29" s="14"/>
      <c r="B29" s="11"/>
      <c r="C29" s="11"/>
      <c r="D29" s="11"/>
      <c r="E29" s="11"/>
      <c r="F29" s="11"/>
      <c r="G29" s="55"/>
      <c r="H29" s="54"/>
    </row>
    <row r="30" spans="1:8" customFormat="1" ht="18.75" x14ac:dyDescent="0.3">
      <c r="A30" s="2" t="s">
        <v>36</v>
      </c>
      <c r="B30" s="9">
        <f>SUM(B4:B29)</f>
        <v>209100</v>
      </c>
      <c r="C30" s="9">
        <f>SUM(C4:C28)</f>
        <v>0</v>
      </c>
      <c r="D30" s="9">
        <f>SUM(D4:D28)</f>
        <v>0</v>
      </c>
      <c r="E30" s="9">
        <f>SUM(E4:E28)</f>
        <v>0</v>
      </c>
      <c r="F30" s="9">
        <f>SUM(F4:F28)</f>
        <v>0</v>
      </c>
      <c r="G30" s="56">
        <f>SUM(B30-C30-D30-E30-F30)</f>
        <v>209100</v>
      </c>
      <c r="H30" s="57">
        <f>SUM(C30+D30+E30+F30)</f>
        <v>0</v>
      </c>
    </row>
    <row r="31" spans="1:8" customFormat="1" ht="18.75" x14ac:dyDescent="0.3">
      <c r="A31" s="2"/>
      <c r="B31" s="11"/>
      <c r="C31" s="11"/>
      <c r="D31" s="11"/>
      <c r="E31" s="11"/>
      <c r="F31" s="11"/>
      <c r="G31" s="55"/>
      <c r="H31" s="54"/>
    </row>
    <row r="32" spans="1:8" customFormat="1" ht="18.75" x14ac:dyDescent="0.3">
      <c r="A32" s="2" t="s">
        <v>37</v>
      </c>
      <c r="B32" s="11"/>
      <c r="C32" s="11"/>
      <c r="D32" s="11"/>
      <c r="E32" s="11"/>
      <c r="F32" s="11"/>
      <c r="G32" s="55">
        <f>SUM(B32-C32-D32-E32-F32)</f>
        <v>0</v>
      </c>
      <c r="H32" s="54">
        <f t="shared" ref="H32:H67" si="2">SUM(C32+D32+E32+F32)</f>
        <v>0</v>
      </c>
    </row>
    <row r="33" spans="1:8" customFormat="1" ht="18.75" x14ac:dyDescent="0.3">
      <c r="A33" s="2" t="s">
        <v>38</v>
      </c>
      <c r="B33" s="11">
        <v>1400</v>
      </c>
      <c r="C33" s="11"/>
      <c r="D33" s="11"/>
      <c r="E33" s="11"/>
      <c r="F33" s="11"/>
      <c r="G33" s="55">
        <f>SUM(B33-C33-D33-E33-F33)</f>
        <v>1400</v>
      </c>
      <c r="H33" s="54">
        <f t="shared" si="2"/>
        <v>0</v>
      </c>
    </row>
    <row r="34" spans="1:8" customFormat="1" ht="18.75" x14ac:dyDescent="0.3">
      <c r="A34" s="2" t="s">
        <v>39</v>
      </c>
      <c r="B34" s="11">
        <v>125</v>
      </c>
      <c r="C34" s="11"/>
      <c r="D34" s="11"/>
      <c r="E34" s="11"/>
      <c r="F34" s="11"/>
      <c r="G34" s="55">
        <f>SUM(C34:F342)</f>
        <v>0</v>
      </c>
      <c r="H34" s="54">
        <f t="shared" si="2"/>
        <v>0</v>
      </c>
    </row>
    <row r="35" spans="1:8" customFormat="1" ht="18.75" x14ac:dyDescent="0.3">
      <c r="A35" s="2" t="s">
        <v>40</v>
      </c>
      <c r="B35" s="6"/>
      <c r="C35" s="6"/>
      <c r="D35" s="6"/>
      <c r="E35" s="6"/>
      <c r="F35" s="6"/>
      <c r="G35" s="55">
        <f t="shared" ref="G35:G67" si="3">SUM(B35-C35-D35-E35-F35)</f>
        <v>0</v>
      </c>
      <c r="H35" s="54">
        <f t="shared" si="2"/>
        <v>0</v>
      </c>
    </row>
    <row r="36" spans="1:8" customFormat="1" ht="18.75" x14ac:dyDescent="0.3">
      <c r="A36" s="2" t="s">
        <v>41</v>
      </c>
      <c r="B36" s="12"/>
      <c r="C36" s="11"/>
      <c r="D36" s="11"/>
      <c r="E36" s="11"/>
      <c r="F36" s="11"/>
      <c r="G36" s="55">
        <f t="shared" si="3"/>
        <v>0</v>
      </c>
      <c r="H36" s="54">
        <f t="shared" si="2"/>
        <v>0</v>
      </c>
    </row>
    <row r="37" spans="1:8" customFormat="1" ht="18.75" x14ac:dyDescent="0.3">
      <c r="A37" s="2" t="s">
        <v>42</v>
      </c>
      <c r="B37" s="12"/>
      <c r="C37" s="11"/>
      <c r="D37" s="11"/>
      <c r="E37" s="11"/>
      <c r="F37" s="11"/>
      <c r="G37" s="55">
        <f t="shared" si="3"/>
        <v>0</v>
      </c>
      <c r="H37" s="54">
        <f t="shared" si="2"/>
        <v>0</v>
      </c>
    </row>
    <row r="38" spans="1:8" customFormat="1" ht="18.75" x14ac:dyDescent="0.3">
      <c r="A38" s="2" t="s">
        <v>43</v>
      </c>
      <c r="B38" s="12">
        <v>2100</v>
      </c>
      <c r="C38" s="11"/>
      <c r="D38" s="11"/>
      <c r="E38" s="11"/>
      <c r="F38" s="11"/>
      <c r="G38" s="55">
        <f t="shared" si="3"/>
        <v>2100</v>
      </c>
      <c r="H38" s="54">
        <f t="shared" si="2"/>
        <v>0</v>
      </c>
    </row>
    <row r="39" spans="1:8" customFormat="1" ht="18.75" x14ac:dyDescent="0.3">
      <c r="A39" s="2" t="s">
        <v>44</v>
      </c>
      <c r="B39" s="12"/>
      <c r="C39" s="11"/>
      <c r="D39" s="11"/>
      <c r="E39" s="11"/>
      <c r="F39" s="11"/>
      <c r="G39" s="55">
        <f t="shared" si="3"/>
        <v>0</v>
      </c>
      <c r="H39" s="54">
        <f t="shared" si="2"/>
        <v>0</v>
      </c>
    </row>
    <row r="40" spans="1:8" customFormat="1" ht="18.75" x14ac:dyDescent="0.3">
      <c r="A40" s="2" t="s">
        <v>45</v>
      </c>
      <c r="B40" s="12"/>
      <c r="C40" s="11"/>
      <c r="D40" s="11"/>
      <c r="E40" s="11"/>
      <c r="F40" s="11"/>
      <c r="G40" s="55">
        <f t="shared" si="3"/>
        <v>0</v>
      </c>
      <c r="H40" s="54">
        <f t="shared" si="2"/>
        <v>0</v>
      </c>
    </row>
    <row r="41" spans="1:8" customFormat="1" ht="18.75" x14ac:dyDescent="0.3">
      <c r="A41" s="2" t="s">
        <v>116</v>
      </c>
      <c r="B41" s="12"/>
      <c r="C41" s="11"/>
      <c r="D41" s="11"/>
      <c r="E41" s="11"/>
      <c r="F41" s="11"/>
      <c r="G41" s="55">
        <f t="shared" si="3"/>
        <v>0</v>
      </c>
      <c r="H41" s="54">
        <f t="shared" si="2"/>
        <v>0</v>
      </c>
    </row>
    <row r="42" spans="1:8" customFormat="1" ht="18.75" x14ac:dyDescent="0.3">
      <c r="A42" s="2" t="s">
        <v>47</v>
      </c>
      <c r="B42" s="8">
        <v>1000</v>
      </c>
      <c r="C42" s="6"/>
      <c r="D42" s="6"/>
      <c r="E42" s="6"/>
      <c r="F42" s="6"/>
      <c r="G42" s="55">
        <f t="shared" si="3"/>
        <v>1000</v>
      </c>
      <c r="H42" s="54">
        <f t="shared" si="2"/>
        <v>0</v>
      </c>
    </row>
    <row r="43" spans="1:8" customFormat="1" ht="18.75" x14ac:dyDescent="0.3">
      <c r="A43" s="2" t="s">
        <v>48</v>
      </c>
      <c r="B43" s="12"/>
      <c r="C43" s="11"/>
      <c r="D43" s="11"/>
      <c r="E43" s="11"/>
      <c r="F43" s="11"/>
      <c r="G43" s="55">
        <f t="shared" si="3"/>
        <v>0</v>
      </c>
      <c r="H43" s="54">
        <f t="shared" si="2"/>
        <v>0</v>
      </c>
    </row>
    <row r="44" spans="1:8" customFormat="1" ht="18.75" x14ac:dyDescent="0.3">
      <c r="A44" s="2" t="s">
        <v>49</v>
      </c>
      <c r="B44" s="12"/>
      <c r="C44" s="11"/>
      <c r="D44" s="11"/>
      <c r="E44" s="11"/>
      <c r="F44" s="11"/>
      <c r="G44" s="55">
        <f t="shared" si="3"/>
        <v>0</v>
      </c>
      <c r="H44" s="54">
        <f t="shared" si="2"/>
        <v>0</v>
      </c>
    </row>
    <row r="45" spans="1:8" customFormat="1" ht="18.75" x14ac:dyDescent="0.3">
      <c r="A45" s="2" t="s">
        <v>50</v>
      </c>
      <c r="B45" s="12">
        <v>2500</v>
      </c>
      <c r="C45" s="11"/>
      <c r="D45" s="11"/>
      <c r="E45" s="11"/>
      <c r="F45" s="11"/>
      <c r="G45" s="55">
        <f t="shared" si="3"/>
        <v>2500</v>
      </c>
      <c r="H45" s="54">
        <f t="shared" si="2"/>
        <v>0</v>
      </c>
    </row>
    <row r="46" spans="1:8" customFormat="1" ht="18.75" x14ac:dyDescent="0.3">
      <c r="A46" s="2" t="s">
        <v>37</v>
      </c>
      <c r="B46" s="12"/>
      <c r="C46" s="11"/>
      <c r="D46" s="11"/>
      <c r="E46" s="11"/>
      <c r="F46" s="11"/>
      <c r="G46" s="55">
        <f t="shared" si="3"/>
        <v>0</v>
      </c>
      <c r="H46" s="54">
        <f t="shared" si="2"/>
        <v>0</v>
      </c>
    </row>
    <row r="47" spans="1:8" customFormat="1" ht="18.75" x14ac:dyDescent="0.3">
      <c r="A47" s="2" t="s">
        <v>51</v>
      </c>
      <c r="B47" s="12"/>
      <c r="C47" s="11"/>
      <c r="D47" s="11"/>
      <c r="E47" s="11"/>
      <c r="F47" s="11"/>
      <c r="G47" s="55">
        <f t="shared" si="3"/>
        <v>0</v>
      </c>
      <c r="H47" s="54">
        <f t="shared" si="2"/>
        <v>0</v>
      </c>
    </row>
    <row r="48" spans="1:8" customFormat="1" ht="18.75" x14ac:dyDescent="0.3">
      <c r="A48" s="2" t="s">
        <v>52</v>
      </c>
      <c r="B48" s="12">
        <v>1500</v>
      </c>
      <c r="C48" s="11"/>
      <c r="D48" s="11"/>
      <c r="E48" s="11"/>
      <c r="F48" s="11"/>
      <c r="G48" s="55">
        <f t="shared" si="3"/>
        <v>1500</v>
      </c>
      <c r="H48" s="54">
        <f t="shared" si="2"/>
        <v>0</v>
      </c>
    </row>
    <row r="49" spans="1:8" s="58" customFormat="1" ht="18.75" x14ac:dyDescent="0.3">
      <c r="A49" s="2" t="s">
        <v>53</v>
      </c>
      <c r="B49" s="12">
        <v>50000</v>
      </c>
      <c r="C49" s="11"/>
      <c r="D49" s="11"/>
      <c r="E49" s="11"/>
      <c r="F49" s="11"/>
      <c r="G49" s="55">
        <f t="shared" si="3"/>
        <v>50000</v>
      </c>
      <c r="H49" s="54">
        <f t="shared" si="2"/>
        <v>0</v>
      </c>
    </row>
    <row r="50" spans="1:8" customFormat="1" ht="18.75" x14ac:dyDescent="0.3">
      <c r="A50" s="2" t="s">
        <v>54</v>
      </c>
      <c r="B50" s="12"/>
      <c r="C50" s="11"/>
      <c r="D50" s="11"/>
      <c r="E50" s="11"/>
      <c r="F50" s="11"/>
      <c r="G50" s="55">
        <f t="shared" si="3"/>
        <v>0</v>
      </c>
      <c r="H50" s="54">
        <f t="shared" si="2"/>
        <v>0</v>
      </c>
    </row>
    <row r="51" spans="1:8" customFormat="1" ht="18.75" x14ac:dyDescent="0.3">
      <c r="A51" s="2" t="s">
        <v>55</v>
      </c>
      <c r="B51" s="12">
        <v>700</v>
      </c>
      <c r="C51" s="11"/>
      <c r="D51" s="11"/>
      <c r="E51" s="11"/>
      <c r="F51" s="11"/>
      <c r="G51" s="55">
        <f t="shared" si="3"/>
        <v>700</v>
      </c>
      <c r="H51" s="54">
        <f t="shared" si="2"/>
        <v>0</v>
      </c>
    </row>
    <row r="52" spans="1:8" customFormat="1" ht="18.75" x14ac:dyDescent="0.3">
      <c r="A52" s="2" t="s">
        <v>56</v>
      </c>
      <c r="B52" s="12">
        <v>300</v>
      </c>
      <c r="C52" s="11"/>
      <c r="D52" s="11"/>
      <c r="E52" s="11"/>
      <c r="F52" s="11"/>
      <c r="G52" s="55">
        <f t="shared" si="3"/>
        <v>300</v>
      </c>
      <c r="H52" s="54">
        <f t="shared" si="2"/>
        <v>0</v>
      </c>
    </row>
    <row r="53" spans="1:8" customFormat="1" ht="18.75" x14ac:dyDescent="0.3">
      <c r="A53" s="2" t="s">
        <v>57</v>
      </c>
      <c r="B53" s="12">
        <v>3500</v>
      </c>
      <c r="C53" s="11"/>
      <c r="D53" s="11"/>
      <c r="E53" s="11"/>
      <c r="F53" s="11"/>
      <c r="G53" s="55">
        <f t="shared" si="3"/>
        <v>3500</v>
      </c>
      <c r="H53" s="54">
        <f t="shared" si="2"/>
        <v>0</v>
      </c>
    </row>
    <row r="54" spans="1:8" customFormat="1" ht="18.75" x14ac:dyDescent="0.3">
      <c r="A54" s="2" t="s">
        <v>58</v>
      </c>
      <c r="B54" s="12">
        <v>75000</v>
      </c>
      <c r="C54" s="11"/>
      <c r="D54" s="11"/>
      <c r="E54" s="11"/>
      <c r="F54" s="11"/>
      <c r="G54" s="55">
        <f t="shared" si="3"/>
        <v>75000</v>
      </c>
      <c r="H54" s="54">
        <f t="shared" si="2"/>
        <v>0</v>
      </c>
    </row>
    <row r="55" spans="1:8" customFormat="1" ht="18.75" x14ac:dyDescent="0.3">
      <c r="A55" s="93" t="s">
        <v>123</v>
      </c>
      <c r="B55" s="12">
        <v>4104.32</v>
      </c>
      <c r="C55" s="11"/>
      <c r="D55" s="11"/>
      <c r="E55" s="11"/>
      <c r="F55" s="11"/>
      <c r="G55" s="55">
        <f t="shared" si="3"/>
        <v>4104.32</v>
      </c>
      <c r="H55" s="54">
        <f t="shared" si="2"/>
        <v>0</v>
      </c>
    </row>
    <row r="56" spans="1:8" customFormat="1" ht="18.75" x14ac:dyDescent="0.3">
      <c r="A56" s="93" t="s">
        <v>124</v>
      </c>
      <c r="B56" s="12">
        <v>252</v>
      </c>
      <c r="C56" s="11"/>
      <c r="D56" s="11"/>
      <c r="E56" s="11"/>
      <c r="F56" s="11"/>
      <c r="G56" s="55">
        <f t="shared" si="3"/>
        <v>252</v>
      </c>
      <c r="H56" s="54">
        <f t="shared" si="2"/>
        <v>0</v>
      </c>
    </row>
    <row r="57" spans="1:8" customFormat="1" ht="18.75" x14ac:dyDescent="0.3">
      <c r="A57" s="2" t="s">
        <v>125</v>
      </c>
      <c r="B57" s="11"/>
      <c r="C57" s="11"/>
      <c r="D57" s="11"/>
      <c r="E57" s="11"/>
      <c r="F57" s="11"/>
      <c r="G57" s="55">
        <f t="shared" si="3"/>
        <v>0</v>
      </c>
      <c r="H57" s="54">
        <f t="shared" si="2"/>
        <v>0</v>
      </c>
    </row>
    <row r="58" spans="1:8" customFormat="1" ht="18.75" x14ac:dyDescent="0.3">
      <c r="A58" s="2" t="s">
        <v>60</v>
      </c>
      <c r="B58" s="12"/>
      <c r="C58" s="11"/>
      <c r="D58" s="11"/>
      <c r="E58" s="11"/>
      <c r="F58" s="11"/>
      <c r="G58" s="55">
        <f t="shared" si="3"/>
        <v>0</v>
      </c>
      <c r="H58" s="54">
        <f t="shared" si="2"/>
        <v>0</v>
      </c>
    </row>
    <row r="59" spans="1:8" customFormat="1" ht="18.75" x14ac:dyDescent="0.3">
      <c r="A59" s="2" t="s">
        <v>61</v>
      </c>
      <c r="B59" s="12"/>
      <c r="C59" s="11"/>
      <c r="D59" s="11"/>
      <c r="E59" s="11"/>
      <c r="F59" s="11"/>
      <c r="G59" s="55">
        <f t="shared" si="3"/>
        <v>0</v>
      </c>
      <c r="H59" s="54">
        <f t="shared" si="2"/>
        <v>0</v>
      </c>
    </row>
    <row r="60" spans="1:8" customFormat="1" ht="18.75" x14ac:dyDescent="0.3">
      <c r="A60" s="2" t="s">
        <v>62</v>
      </c>
      <c r="B60" s="12"/>
      <c r="C60" s="11"/>
      <c r="D60" s="11"/>
      <c r="E60" s="11"/>
      <c r="F60" s="11"/>
      <c r="G60" s="55">
        <f t="shared" si="3"/>
        <v>0</v>
      </c>
      <c r="H60" s="54">
        <f t="shared" si="2"/>
        <v>0</v>
      </c>
    </row>
    <row r="61" spans="1:8" customFormat="1" ht="18.75" x14ac:dyDescent="0.3">
      <c r="A61" s="2" t="s">
        <v>63</v>
      </c>
      <c r="B61" s="12"/>
      <c r="C61" s="11"/>
      <c r="D61" s="11"/>
      <c r="E61" s="11"/>
      <c r="F61" s="11"/>
      <c r="G61" s="55">
        <f t="shared" si="3"/>
        <v>0</v>
      </c>
      <c r="H61" s="54">
        <f t="shared" si="2"/>
        <v>0</v>
      </c>
    </row>
    <row r="62" spans="1:8" customFormat="1" ht="18.75" x14ac:dyDescent="0.3">
      <c r="A62" s="2" t="s">
        <v>64</v>
      </c>
      <c r="B62" s="12">
        <v>19000</v>
      </c>
      <c r="C62" s="11"/>
      <c r="D62" s="11"/>
      <c r="E62" s="11"/>
      <c r="F62" s="11"/>
      <c r="G62" s="55">
        <f t="shared" si="3"/>
        <v>19000</v>
      </c>
      <c r="H62" s="54">
        <f t="shared" si="2"/>
        <v>0</v>
      </c>
    </row>
    <row r="63" spans="1:8" customFormat="1" ht="18.75" x14ac:dyDescent="0.3">
      <c r="A63" s="2" t="s">
        <v>65</v>
      </c>
      <c r="B63" s="12">
        <v>2000</v>
      </c>
      <c r="C63" s="11"/>
      <c r="D63" s="11"/>
      <c r="E63" s="11"/>
      <c r="F63" s="11"/>
      <c r="G63" s="55">
        <f t="shared" si="3"/>
        <v>2000</v>
      </c>
      <c r="H63" s="54">
        <f t="shared" si="2"/>
        <v>0</v>
      </c>
    </row>
    <row r="64" spans="1:8" customFormat="1" ht="18.75" x14ac:dyDescent="0.3">
      <c r="A64" s="2" t="s">
        <v>66</v>
      </c>
      <c r="B64" s="12"/>
      <c r="C64" s="11"/>
      <c r="D64" s="11"/>
      <c r="E64" s="11"/>
      <c r="F64" s="11"/>
      <c r="G64" s="55">
        <f t="shared" si="3"/>
        <v>0</v>
      </c>
      <c r="H64" s="54">
        <f t="shared" si="2"/>
        <v>0</v>
      </c>
    </row>
    <row r="65" spans="1:8" customFormat="1" ht="18.75" x14ac:dyDescent="0.3">
      <c r="A65" s="2" t="s">
        <v>67</v>
      </c>
      <c r="B65" s="12"/>
      <c r="C65" s="11"/>
      <c r="D65" s="11"/>
      <c r="E65" s="11"/>
      <c r="F65" s="11"/>
      <c r="G65" s="55">
        <f t="shared" si="3"/>
        <v>0</v>
      </c>
      <c r="H65" s="54">
        <f t="shared" si="2"/>
        <v>0</v>
      </c>
    </row>
    <row r="66" spans="1:8" customFormat="1" ht="18.75" x14ac:dyDescent="0.3">
      <c r="A66" s="14"/>
      <c r="B66" s="12"/>
      <c r="C66" s="11"/>
      <c r="D66" s="11"/>
      <c r="E66" s="11"/>
      <c r="F66" s="11"/>
      <c r="G66" s="55">
        <f t="shared" si="3"/>
        <v>0</v>
      </c>
      <c r="H66" s="54">
        <f t="shared" si="2"/>
        <v>0</v>
      </c>
    </row>
    <row r="67" spans="1:8" customFormat="1" ht="18.75" x14ac:dyDescent="0.3">
      <c r="A67" s="17" t="s">
        <v>68</v>
      </c>
      <c r="B67" s="12"/>
      <c r="C67" s="11"/>
      <c r="D67" s="11"/>
      <c r="E67" s="11"/>
      <c r="F67" s="11"/>
      <c r="G67" s="55">
        <f t="shared" si="3"/>
        <v>0</v>
      </c>
      <c r="H67" s="54">
        <f t="shared" si="2"/>
        <v>0</v>
      </c>
    </row>
    <row r="68" spans="1:8" customFormat="1" ht="18.75" x14ac:dyDescent="0.3">
      <c r="A68" s="17"/>
      <c r="B68" s="16"/>
      <c r="C68" s="6"/>
      <c r="D68" s="6"/>
      <c r="E68" s="6"/>
      <c r="F68" s="6"/>
      <c r="G68" s="59"/>
      <c r="H68" s="54"/>
    </row>
    <row r="69" spans="1:8" customFormat="1" ht="18.75" x14ac:dyDescent="0.3">
      <c r="A69" s="2" t="s">
        <v>69</v>
      </c>
      <c r="B69" s="11"/>
      <c r="C69" s="11"/>
      <c r="D69" s="11"/>
      <c r="E69" s="11"/>
      <c r="F69" s="11"/>
      <c r="G69" s="55"/>
      <c r="H69" s="54"/>
    </row>
    <row r="70" spans="1:8" customFormat="1" ht="18.75" x14ac:dyDescent="0.3">
      <c r="A70" s="14" t="s">
        <v>70</v>
      </c>
      <c r="B70" s="11"/>
      <c r="C70" s="11"/>
      <c r="D70" s="11"/>
      <c r="E70" s="11"/>
      <c r="F70" s="11"/>
      <c r="G70" s="55">
        <f t="shared" ref="G70:G76" si="4">SUM(B70-C70-D70-E70-F70)</f>
        <v>0</v>
      </c>
      <c r="H70" s="54">
        <f t="shared" ref="H70:H76" si="5">SUM(C70+D70+E70+F70)</f>
        <v>0</v>
      </c>
    </row>
    <row r="71" spans="1:8" customFormat="1" ht="18.75" x14ac:dyDescent="0.3">
      <c r="A71" s="17" t="s">
        <v>71</v>
      </c>
      <c r="B71" s="11"/>
      <c r="C71" s="11"/>
      <c r="D71" s="11"/>
      <c r="E71" s="11"/>
      <c r="F71" s="11"/>
      <c r="G71" s="55">
        <f t="shared" si="4"/>
        <v>0</v>
      </c>
      <c r="H71" s="54">
        <f t="shared" si="5"/>
        <v>0</v>
      </c>
    </row>
    <row r="72" spans="1:8" customFormat="1" ht="18.75" x14ac:dyDescent="0.3">
      <c r="A72" s="17" t="s">
        <v>72</v>
      </c>
      <c r="B72" s="11"/>
      <c r="C72" s="11"/>
      <c r="D72" s="11"/>
      <c r="E72" s="11"/>
      <c r="F72" s="11"/>
      <c r="G72" s="55">
        <f t="shared" si="4"/>
        <v>0</v>
      </c>
      <c r="H72" s="54">
        <f t="shared" si="5"/>
        <v>0</v>
      </c>
    </row>
    <row r="73" spans="1:8" customFormat="1" ht="18.75" x14ac:dyDescent="0.3">
      <c r="A73" s="17" t="s">
        <v>73</v>
      </c>
      <c r="B73" s="11"/>
      <c r="C73" s="11"/>
      <c r="D73" s="11"/>
      <c r="E73" s="11"/>
      <c r="F73" s="11"/>
      <c r="G73" s="55">
        <f t="shared" si="4"/>
        <v>0</v>
      </c>
      <c r="H73" s="54">
        <f t="shared" si="5"/>
        <v>0</v>
      </c>
    </row>
    <row r="74" spans="1:8" customFormat="1" ht="18.75" x14ac:dyDescent="0.3">
      <c r="A74" s="21" t="s">
        <v>74</v>
      </c>
      <c r="B74" s="11"/>
      <c r="C74" s="11"/>
      <c r="D74" s="11"/>
      <c r="E74" s="11"/>
      <c r="F74" s="11"/>
      <c r="G74" s="55">
        <f t="shared" si="4"/>
        <v>0</v>
      </c>
      <c r="H74" s="54">
        <f t="shared" si="5"/>
        <v>0</v>
      </c>
    </row>
    <row r="75" spans="1:8" customFormat="1" ht="18.75" x14ac:dyDescent="0.3">
      <c r="A75" s="24" t="s">
        <v>75</v>
      </c>
      <c r="B75" s="11">
        <v>45000</v>
      </c>
      <c r="C75" s="11"/>
      <c r="D75" s="11"/>
      <c r="E75" s="11"/>
      <c r="F75" s="11"/>
      <c r="G75" s="55">
        <f t="shared" si="4"/>
        <v>45000</v>
      </c>
      <c r="H75" s="54">
        <f t="shared" si="5"/>
        <v>0</v>
      </c>
    </row>
    <row r="76" spans="1:8" customFormat="1" ht="18.75" x14ac:dyDescent="0.3">
      <c r="A76" s="17"/>
      <c r="B76" s="11"/>
      <c r="C76" s="11"/>
      <c r="D76" s="11"/>
      <c r="E76" s="11"/>
      <c r="F76" s="11"/>
      <c r="G76" s="55">
        <f t="shared" si="4"/>
        <v>0</v>
      </c>
      <c r="H76" s="54">
        <f t="shared" si="5"/>
        <v>0</v>
      </c>
    </row>
    <row r="77" spans="1:8" customFormat="1" ht="18.75" x14ac:dyDescent="0.3">
      <c r="A77" s="2" t="s">
        <v>76</v>
      </c>
      <c r="B77" s="11"/>
      <c r="C77" s="11"/>
      <c r="D77" s="11"/>
      <c r="E77" s="11"/>
      <c r="F77" s="11"/>
      <c r="G77" s="55"/>
      <c r="H77" s="54"/>
    </row>
    <row r="78" spans="1:8" customFormat="1" ht="18.75" x14ac:dyDescent="0.3">
      <c r="A78" s="17" t="s">
        <v>77</v>
      </c>
      <c r="B78" s="11"/>
      <c r="C78" s="11"/>
      <c r="D78" s="11"/>
      <c r="E78" s="11"/>
      <c r="F78" s="11"/>
      <c r="G78" s="55"/>
      <c r="H78" s="54"/>
    </row>
    <row r="79" spans="1:8" customFormat="1" ht="18.75" x14ac:dyDescent="0.3">
      <c r="A79" s="14" t="s">
        <v>78</v>
      </c>
      <c r="B79" s="11"/>
      <c r="C79" s="11"/>
      <c r="D79" s="11"/>
      <c r="E79" s="11"/>
      <c r="F79" s="11"/>
      <c r="G79" s="55"/>
      <c r="H79" s="54"/>
    </row>
    <row r="80" spans="1:8" customFormat="1" ht="18.75" x14ac:dyDescent="0.3">
      <c r="A80" s="17" t="s">
        <v>79</v>
      </c>
      <c r="B80" s="11"/>
      <c r="C80" s="11"/>
      <c r="D80" s="11"/>
      <c r="E80" s="11"/>
      <c r="F80" s="11"/>
      <c r="G80" s="55"/>
      <c r="H80" s="54"/>
    </row>
    <row r="81" spans="1:8" customFormat="1" ht="18.75" x14ac:dyDescent="0.3">
      <c r="A81" s="17"/>
      <c r="B81" s="11"/>
      <c r="C81" s="11"/>
      <c r="D81" s="11"/>
      <c r="E81" s="11"/>
      <c r="F81" s="11"/>
      <c r="G81" s="55"/>
      <c r="H81" s="54"/>
    </row>
    <row r="82" spans="1:8" customFormat="1" ht="18.75" x14ac:dyDescent="0.3">
      <c r="A82" s="17" t="s">
        <v>80</v>
      </c>
      <c r="B82" s="11"/>
      <c r="C82" s="11"/>
      <c r="D82" s="11"/>
      <c r="E82" s="11"/>
      <c r="F82" s="11"/>
      <c r="G82" s="55">
        <f>SUM(B82-C82-D82-E82-F82)</f>
        <v>0</v>
      </c>
      <c r="H82" s="54">
        <f>SUM(C82+D82+E82+F82)</f>
        <v>0</v>
      </c>
    </row>
    <row r="83" spans="1:8" customFormat="1" ht="18.75" x14ac:dyDescent="0.3">
      <c r="A83" s="14"/>
      <c r="B83" s="11"/>
      <c r="C83" s="11"/>
      <c r="D83" s="11"/>
      <c r="E83" s="11"/>
      <c r="F83" s="11"/>
      <c r="G83" s="55"/>
      <c r="H83" s="54"/>
    </row>
    <row r="84" spans="1:8" customFormat="1" ht="18.75" x14ac:dyDescent="0.3">
      <c r="A84" s="27" t="s">
        <v>81</v>
      </c>
      <c r="B84" s="11">
        <f>SUM(B33:B83)</f>
        <v>208481.32</v>
      </c>
      <c r="C84" s="11">
        <f>SUM(C33:C83)</f>
        <v>0</v>
      </c>
      <c r="D84" s="11">
        <f>SUM(D33:D83)</f>
        <v>0</v>
      </c>
      <c r="E84" s="11">
        <f>SUM(E33:E83)</f>
        <v>0</v>
      </c>
      <c r="F84" s="11">
        <f>SUM(F33:F83)</f>
        <v>0</v>
      </c>
      <c r="G84" s="55">
        <f>SUM(B84-C84-D84-E84-F84)</f>
        <v>208481.32</v>
      </c>
      <c r="H84" s="54">
        <f>SUM(C84+D84+E84+F84)</f>
        <v>0</v>
      </c>
    </row>
    <row r="85" spans="1:8" customFormat="1" ht="18.75" x14ac:dyDescent="0.3">
      <c r="A85" s="13"/>
      <c r="B85" s="18"/>
      <c r="C85" s="20"/>
      <c r="D85" s="20"/>
      <c r="E85" s="20"/>
      <c r="F85" s="20"/>
      <c r="G85" s="60"/>
      <c r="H85" s="54"/>
    </row>
    <row r="86" spans="1:8" customFormat="1" ht="18.75" x14ac:dyDescent="0.3">
      <c r="A86" s="27" t="s">
        <v>82</v>
      </c>
      <c r="B86" s="11">
        <f>SUM(B30-B84)</f>
        <v>618.67999999999302</v>
      </c>
      <c r="C86" s="11">
        <f>SUM(C30-C84)</f>
        <v>0</v>
      </c>
      <c r="D86" s="11">
        <f>SUM(D30-D84)</f>
        <v>0</v>
      </c>
      <c r="E86" s="11">
        <f>SUM(E30-E84)</f>
        <v>0</v>
      </c>
      <c r="F86" s="11">
        <f>SUM(F30-F84)</f>
        <v>0</v>
      </c>
      <c r="G86" s="55">
        <f>SUM(B86-C86-D86-E86-F86)</f>
        <v>618.67999999999302</v>
      </c>
      <c r="H86" s="54">
        <f>SUM(C86+D86+E86+F86)</f>
        <v>0</v>
      </c>
    </row>
    <row r="87" spans="1:8" customFormat="1" ht="18.75" x14ac:dyDescent="0.3">
      <c r="A87" s="27"/>
      <c r="B87" s="11"/>
      <c r="C87" s="11"/>
      <c r="D87" s="11"/>
      <c r="E87" s="11"/>
      <c r="F87" s="11">
        <f>SUM(F31-F85)</f>
        <v>0</v>
      </c>
      <c r="G87" s="55"/>
      <c r="H87" s="54"/>
    </row>
    <row r="88" spans="1:8" customFormat="1" ht="18.75" x14ac:dyDescent="0.3">
      <c r="A88" s="27" t="s">
        <v>83</v>
      </c>
      <c r="B88" s="11">
        <f>SUM(B2+B86)</f>
        <v>618.67999999999302</v>
      </c>
      <c r="C88" s="11"/>
      <c r="D88" s="11"/>
      <c r="E88" s="11"/>
      <c r="F88" s="11"/>
      <c r="G88" s="55">
        <f>SUM(B88-C88-D88-E88-F88)</f>
        <v>618.67999999999302</v>
      </c>
      <c r="H88" s="54">
        <f>SUM(C88+D88+E88+F88)</f>
        <v>0</v>
      </c>
    </row>
    <row r="89" spans="1:8" customFormat="1" ht="18.75" x14ac:dyDescent="0.3">
      <c r="A89" s="28"/>
      <c r="B89" s="29"/>
      <c r="C89" s="29"/>
      <c r="D89" s="29"/>
      <c r="E89" s="29"/>
      <c r="F89" s="29"/>
      <c r="G89" s="29"/>
      <c r="H89" s="61"/>
    </row>
    <row r="90" spans="1:8" customFormat="1" ht="18.75" x14ac:dyDescent="0.3">
      <c r="A90" s="28"/>
      <c r="B90" s="29"/>
      <c r="C90" s="29"/>
      <c r="D90" s="29"/>
      <c r="E90" s="29"/>
      <c r="F90" s="29"/>
      <c r="G90" s="29"/>
      <c r="H90" s="6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9381-F569-4EBA-A9CE-07E12FF17D66}">
  <dimension ref="A1:H88"/>
  <sheetViews>
    <sheetView topLeftCell="A34" workbookViewId="0">
      <selection activeCell="A57" sqref="A57"/>
    </sheetView>
  </sheetViews>
  <sheetFormatPr defaultRowHeight="18" x14ac:dyDescent="0.25"/>
  <cols>
    <col min="1" max="1" width="56.140625" style="28" customWidth="1"/>
    <col min="2" max="2" width="17.5703125" style="41" customWidth="1"/>
    <col min="3" max="3" width="19.7109375" style="41" customWidth="1"/>
    <col min="4" max="4" width="21.140625" style="41" customWidth="1"/>
    <col min="5" max="7" width="19.28515625" style="41" customWidth="1"/>
    <col min="8" max="8" width="16.7109375" style="50" customWidth="1"/>
    <col min="9" max="247" width="10.42578125" style="28" customWidth="1"/>
    <col min="248" max="1015" width="12.28515625" style="28" customWidth="1"/>
    <col min="1016" max="1016" width="10.28515625" style="28" customWidth="1"/>
    <col min="1017" max="16384" width="9.140625" style="28"/>
  </cols>
  <sheetData>
    <row r="1" spans="1:8" customFormat="1" x14ac:dyDescent="0.25">
      <c r="A1" s="48" t="s">
        <v>105</v>
      </c>
      <c r="B1" s="41"/>
      <c r="C1" s="49" t="s">
        <v>106</v>
      </c>
      <c r="D1" s="49" t="s">
        <v>107</v>
      </c>
      <c r="E1" s="49" t="s">
        <v>108</v>
      </c>
      <c r="F1" s="49" t="s">
        <v>109</v>
      </c>
      <c r="G1" s="49"/>
      <c r="H1" s="50"/>
    </row>
    <row r="2" spans="1:8" customFormat="1" x14ac:dyDescent="0.25">
      <c r="A2" s="2" t="s">
        <v>0</v>
      </c>
      <c r="B2" s="3"/>
      <c r="C2" s="3" t="s">
        <v>110</v>
      </c>
      <c r="D2" s="3" t="s">
        <v>111</v>
      </c>
      <c r="E2" s="3" t="s">
        <v>112</v>
      </c>
      <c r="F2" s="3" t="s">
        <v>113</v>
      </c>
      <c r="G2" s="3" t="s">
        <v>114</v>
      </c>
      <c r="H2" s="62"/>
    </row>
    <row r="3" spans="1:8" customFormat="1" ht="39" customHeight="1" x14ac:dyDescent="0.25">
      <c r="A3" s="2" t="s">
        <v>1</v>
      </c>
      <c r="B3" s="6" t="s">
        <v>3</v>
      </c>
      <c r="C3" s="6" t="s">
        <v>3</v>
      </c>
      <c r="D3" s="6" t="s">
        <v>3</v>
      </c>
      <c r="E3" s="6" t="s">
        <v>3</v>
      </c>
      <c r="F3" s="6" t="s">
        <v>3</v>
      </c>
      <c r="G3" s="53"/>
      <c r="H3" s="52" t="s">
        <v>115</v>
      </c>
    </row>
    <row r="4" spans="1:8" customFormat="1" ht="18.75" x14ac:dyDescent="0.3">
      <c r="A4" s="2" t="s">
        <v>11</v>
      </c>
      <c r="B4" s="8"/>
      <c r="C4" s="8"/>
      <c r="D4" s="6"/>
      <c r="E4" s="6"/>
      <c r="F4" s="6"/>
      <c r="G4" s="55">
        <f t="shared" ref="G4:G28" si="0">SUM(B4-C4-D4-E4-F4)</f>
        <v>0</v>
      </c>
      <c r="H4" s="54">
        <f t="shared" ref="H4:H30" si="1">SUM(C4+D4+E4+F4)</f>
        <v>0</v>
      </c>
    </row>
    <row r="5" spans="1:8" customFormat="1" ht="18.75" x14ac:dyDescent="0.3">
      <c r="A5" s="2" t="s">
        <v>12</v>
      </c>
      <c r="B5" s="11"/>
      <c r="C5" s="11"/>
      <c r="D5" s="11"/>
      <c r="E5" s="11"/>
      <c r="F5" s="11"/>
      <c r="G5" s="55">
        <f t="shared" si="0"/>
        <v>0</v>
      </c>
      <c r="H5" s="54">
        <f t="shared" si="1"/>
        <v>0</v>
      </c>
    </row>
    <row r="6" spans="1:8" customFormat="1" ht="18.75" x14ac:dyDescent="0.3">
      <c r="A6" s="2" t="s">
        <v>13</v>
      </c>
      <c r="B6" s="11"/>
      <c r="C6" s="11"/>
      <c r="D6" s="11"/>
      <c r="E6" s="11"/>
      <c r="F6" s="11"/>
      <c r="G6" s="55">
        <f t="shared" si="0"/>
        <v>0</v>
      </c>
      <c r="H6" s="54">
        <f t="shared" si="1"/>
        <v>0</v>
      </c>
    </row>
    <row r="7" spans="1:8" customFormat="1" ht="18.75" x14ac:dyDescent="0.3">
      <c r="A7" s="2" t="s">
        <v>14</v>
      </c>
      <c r="B7" s="12"/>
      <c r="C7" s="11"/>
      <c r="D7" s="11"/>
      <c r="E7" s="11"/>
      <c r="F7" s="11"/>
      <c r="G7" s="55">
        <f t="shared" si="0"/>
        <v>0</v>
      </c>
      <c r="H7" s="54">
        <f t="shared" si="1"/>
        <v>0</v>
      </c>
    </row>
    <row r="8" spans="1:8" customFormat="1" ht="18.75" x14ac:dyDescent="0.3">
      <c r="A8" s="2" t="s">
        <v>15</v>
      </c>
      <c r="B8" s="12"/>
      <c r="C8" s="11"/>
      <c r="D8" s="11"/>
      <c r="E8" s="11"/>
      <c r="F8" s="11"/>
      <c r="G8" s="55">
        <f t="shared" si="0"/>
        <v>0</v>
      </c>
      <c r="H8" s="54">
        <f t="shared" si="1"/>
        <v>0</v>
      </c>
    </row>
    <row r="9" spans="1:8" customFormat="1" ht="18.75" x14ac:dyDescent="0.3">
      <c r="A9" s="2" t="s">
        <v>16</v>
      </c>
      <c r="B9" s="11"/>
      <c r="C9" s="11"/>
      <c r="D9" s="11"/>
      <c r="E9" s="11"/>
      <c r="F9" s="11"/>
      <c r="G9" s="55">
        <f t="shared" si="0"/>
        <v>0</v>
      </c>
      <c r="H9" s="54">
        <f t="shared" si="1"/>
        <v>0</v>
      </c>
    </row>
    <row r="10" spans="1:8" customFormat="1" ht="18.75" x14ac:dyDescent="0.3">
      <c r="A10" s="2" t="s">
        <v>17</v>
      </c>
      <c r="B10" s="11">
        <v>500</v>
      </c>
      <c r="C10" s="11"/>
      <c r="D10" s="11"/>
      <c r="E10" s="11"/>
      <c r="F10" s="11"/>
      <c r="G10" s="55">
        <f t="shared" si="0"/>
        <v>500</v>
      </c>
      <c r="H10" s="54">
        <f t="shared" si="1"/>
        <v>0</v>
      </c>
    </row>
    <row r="11" spans="1:8" customFormat="1" ht="18.75" x14ac:dyDescent="0.3">
      <c r="A11" s="2" t="s">
        <v>18</v>
      </c>
      <c r="B11" s="12"/>
      <c r="C11" s="11"/>
      <c r="D11" s="11"/>
      <c r="E11" s="11"/>
      <c r="F11" s="11"/>
      <c r="G11" s="55">
        <f t="shared" si="0"/>
        <v>0</v>
      </c>
      <c r="H11" s="54">
        <f t="shared" si="1"/>
        <v>0</v>
      </c>
    </row>
    <row r="12" spans="1:8" customFormat="1" ht="18.75" x14ac:dyDescent="0.3">
      <c r="A12" s="2" t="s">
        <v>19</v>
      </c>
      <c r="B12" s="11"/>
      <c r="C12" s="11"/>
      <c r="D12" s="11"/>
      <c r="E12" s="11"/>
      <c r="F12" s="11"/>
      <c r="G12" s="55">
        <f t="shared" si="0"/>
        <v>0</v>
      </c>
      <c r="H12" s="54">
        <f t="shared" si="1"/>
        <v>0</v>
      </c>
    </row>
    <row r="13" spans="1:8" customFormat="1" ht="18.75" x14ac:dyDescent="0.3">
      <c r="A13" s="2" t="s">
        <v>20</v>
      </c>
      <c r="B13" s="11"/>
      <c r="C13" s="11"/>
      <c r="D13" s="11"/>
      <c r="E13" s="11"/>
      <c r="F13" s="11"/>
      <c r="G13" s="55">
        <f t="shared" si="0"/>
        <v>0</v>
      </c>
      <c r="H13" s="54">
        <f t="shared" si="1"/>
        <v>0</v>
      </c>
    </row>
    <row r="14" spans="1:8" customFormat="1" ht="18.75" x14ac:dyDescent="0.3">
      <c r="A14" s="2" t="s">
        <v>21</v>
      </c>
      <c r="B14" s="11"/>
      <c r="C14" s="11"/>
      <c r="D14" s="11"/>
      <c r="E14" s="11"/>
      <c r="F14" s="11"/>
      <c r="G14" s="55">
        <f t="shared" si="0"/>
        <v>0</v>
      </c>
      <c r="H14" s="54">
        <f t="shared" si="1"/>
        <v>0</v>
      </c>
    </row>
    <row r="15" spans="1:8" customFormat="1" ht="18.75" x14ac:dyDescent="0.3">
      <c r="A15" s="2" t="s">
        <v>22</v>
      </c>
      <c r="B15" s="9"/>
      <c r="C15" s="9"/>
      <c r="D15" s="9"/>
      <c r="E15" s="9"/>
      <c r="F15" s="9"/>
      <c r="G15" s="55">
        <f t="shared" si="0"/>
        <v>0</v>
      </c>
      <c r="H15" s="54">
        <f t="shared" si="1"/>
        <v>0</v>
      </c>
    </row>
    <row r="16" spans="1:8" customFormat="1" ht="18.75" x14ac:dyDescent="0.3">
      <c r="A16" s="2" t="s">
        <v>23</v>
      </c>
      <c r="B16" s="6"/>
      <c r="C16" s="6"/>
      <c r="D16" s="6"/>
      <c r="E16" s="6"/>
      <c r="F16" s="6"/>
      <c r="G16" s="55">
        <f t="shared" si="0"/>
        <v>0</v>
      </c>
      <c r="H16" s="54">
        <f t="shared" si="1"/>
        <v>0</v>
      </c>
    </row>
    <row r="17" spans="1:8" customFormat="1" ht="18.75" x14ac:dyDescent="0.3">
      <c r="A17" s="2" t="s">
        <v>24</v>
      </c>
      <c r="B17" s="12">
        <v>50000</v>
      </c>
      <c r="C17" s="11"/>
      <c r="D17" s="11"/>
      <c r="E17" s="11"/>
      <c r="F17" s="11"/>
      <c r="G17" s="55">
        <f t="shared" si="0"/>
        <v>50000</v>
      </c>
      <c r="H17" s="54">
        <f t="shared" si="1"/>
        <v>0</v>
      </c>
    </row>
    <row r="18" spans="1:8" customFormat="1" ht="18.75" x14ac:dyDescent="0.3">
      <c r="A18" s="2" t="s">
        <v>25</v>
      </c>
      <c r="B18" s="12"/>
      <c r="C18" s="11"/>
      <c r="D18" s="11"/>
      <c r="E18" s="11"/>
      <c r="F18" s="11"/>
      <c r="G18" s="55">
        <f t="shared" si="0"/>
        <v>0</v>
      </c>
      <c r="H18" s="54">
        <f t="shared" si="1"/>
        <v>0</v>
      </c>
    </row>
    <row r="19" spans="1:8" customFormat="1" ht="18.75" x14ac:dyDescent="0.3">
      <c r="A19" s="2" t="s">
        <v>26</v>
      </c>
      <c r="B19" s="12"/>
      <c r="C19" s="11"/>
      <c r="D19" s="11"/>
      <c r="E19" s="11"/>
      <c r="F19" s="11"/>
      <c r="G19" s="55">
        <f t="shared" si="0"/>
        <v>0</v>
      </c>
      <c r="H19" s="54">
        <f t="shared" si="1"/>
        <v>0</v>
      </c>
    </row>
    <row r="20" spans="1:8" customFormat="1" ht="18.75" x14ac:dyDescent="0.3">
      <c r="A20" s="13" t="s">
        <v>27</v>
      </c>
      <c r="B20" s="12"/>
      <c r="C20" s="11"/>
      <c r="D20" s="11"/>
      <c r="E20" s="11"/>
      <c r="F20" s="11"/>
      <c r="G20" s="55">
        <f t="shared" si="0"/>
        <v>0</v>
      </c>
      <c r="H20" s="54">
        <f t="shared" si="1"/>
        <v>0</v>
      </c>
    </row>
    <row r="21" spans="1:8" customFormat="1" ht="18.75" x14ac:dyDescent="0.3">
      <c r="A21" s="2" t="s">
        <v>28</v>
      </c>
      <c r="B21" s="12"/>
      <c r="C21" s="11"/>
      <c r="D21" s="11"/>
      <c r="E21" s="11"/>
      <c r="F21" s="11"/>
      <c r="G21" s="55">
        <f t="shared" si="0"/>
        <v>0</v>
      </c>
      <c r="H21" s="54">
        <f t="shared" si="1"/>
        <v>0</v>
      </c>
    </row>
    <row r="22" spans="1:8" customFormat="1" ht="18.75" x14ac:dyDescent="0.3">
      <c r="A22" s="2" t="s">
        <v>29</v>
      </c>
      <c r="B22" s="12"/>
      <c r="C22" s="11"/>
      <c r="D22" s="11"/>
      <c r="E22" s="11"/>
      <c r="F22" s="11"/>
      <c r="G22" s="55">
        <f t="shared" si="0"/>
        <v>0</v>
      </c>
      <c r="H22" s="54">
        <f t="shared" si="1"/>
        <v>0</v>
      </c>
    </row>
    <row r="23" spans="1:8" customFormat="1" ht="18.75" x14ac:dyDescent="0.3">
      <c r="A23" s="2" t="s">
        <v>30</v>
      </c>
      <c r="B23" s="6"/>
      <c r="C23" s="6"/>
      <c r="D23" s="6"/>
      <c r="E23" s="6"/>
      <c r="F23" s="6"/>
      <c r="G23" s="55">
        <f t="shared" si="0"/>
        <v>0</v>
      </c>
      <c r="H23" s="54">
        <f t="shared" si="1"/>
        <v>0</v>
      </c>
    </row>
    <row r="24" spans="1:8" customFormat="1" ht="18.75" x14ac:dyDescent="0.3">
      <c r="A24" s="2" t="s">
        <v>31</v>
      </c>
      <c r="B24" s="12"/>
      <c r="C24" s="11"/>
      <c r="D24" s="11"/>
      <c r="E24" s="11"/>
      <c r="F24" s="11"/>
      <c r="G24" s="55">
        <f t="shared" si="0"/>
        <v>0</v>
      </c>
      <c r="H24" s="54">
        <f t="shared" si="1"/>
        <v>0</v>
      </c>
    </row>
    <row r="25" spans="1:8" customFormat="1" ht="18.75" x14ac:dyDescent="0.3">
      <c r="A25" s="2" t="s">
        <v>32</v>
      </c>
      <c r="B25" s="12"/>
      <c r="C25" s="11"/>
      <c r="D25" s="11"/>
      <c r="E25" s="11"/>
      <c r="F25" s="11"/>
      <c r="G25" s="55">
        <f t="shared" si="0"/>
        <v>0</v>
      </c>
      <c r="H25" s="54">
        <f t="shared" si="1"/>
        <v>0</v>
      </c>
    </row>
    <row r="26" spans="1:8" customFormat="1" ht="18.75" x14ac:dyDescent="0.3">
      <c r="A26" s="2" t="s">
        <v>33</v>
      </c>
      <c r="B26" s="12"/>
      <c r="C26" s="11"/>
      <c r="D26" s="11"/>
      <c r="E26" s="11"/>
      <c r="F26" s="11"/>
      <c r="G26" s="55">
        <f t="shared" si="0"/>
        <v>0</v>
      </c>
      <c r="H26" s="54">
        <f t="shared" si="1"/>
        <v>0</v>
      </c>
    </row>
    <row r="27" spans="1:8" customFormat="1" ht="18.75" x14ac:dyDescent="0.3">
      <c r="A27" s="14" t="s">
        <v>34</v>
      </c>
      <c r="B27" s="12"/>
      <c r="C27" s="11"/>
      <c r="D27" s="11"/>
      <c r="E27" s="11"/>
      <c r="F27" s="11"/>
      <c r="G27" s="55">
        <f t="shared" si="0"/>
        <v>0</v>
      </c>
      <c r="H27" s="54">
        <f t="shared" si="1"/>
        <v>0</v>
      </c>
    </row>
    <row r="28" spans="1:8" customFormat="1" ht="18.75" x14ac:dyDescent="0.3">
      <c r="A28" s="14" t="s">
        <v>35</v>
      </c>
      <c r="B28" s="12"/>
      <c r="C28" s="11"/>
      <c r="D28" s="11"/>
      <c r="E28" s="11"/>
      <c r="F28" s="11"/>
      <c r="G28" s="55">
        <f t="shared" si="0"/>
        <v>0</v>
      </c>
      <c r="H28" s="54">
        <f t="shared" si="1"/>
        <v>0</v>
      </c>
    </row>
    <row r="29" spans="1:8" customFormat="1" ht="18.75" x14ac:dyDescent="0.3">
      <c r="A29" s="14"/>
      <c r="B29" s="12"/>
      <c r="C29" s="11"/>
      <c r="D29" s="11"/>
      <c r="E29" s="11"/>
      <c r="F29" s="11"/>
      <c r="G29" s="55"/>
      <c r="H29" s="54">
        <f t="shared" si="1"/>
        <v>0</v>
      </c>
    </row>
    <row r="30" spans="1:8" s="58" customFormat="1" ht="18.75" x14ac:dyDescent="0.3">
      <c r="A30" s="2" t="s">
        <v>36</v>
      </c>
      <c r="B30" s="64">
        <f>SUM(B4:B29)</f>
        <v>50500</v>
      </c>
      <c r="C30" s="64">
        <f>SUM(C4:C29)</f>
        <v>0</v>
      </c>
      <c r="D30" s="64">
        <f>SUM(D4:D29)</f>
        <v>0</v>
      </c>
      <c r="E30" s="64">
        <f>SUM(E4:E29)</f>
        <v>0</v>
      </c>
      <c r="F30" s="64">
        <f>SUM(F4:F29)</f>
        <v>0</v>
      </c>
      <c r="G30" s="56">
        <f>SUM(B30-C30-D30-E30-F30)</f>
        <v>50500</v>
      </c>
      <c r="H30" s="54">
        <f t="shared" si="1"/>
        <v>0</v>
      </c>
    </row>
    <row r="31" spans="1:8" customFormat="1" ht="18.75" x14ac:dyDescent="0.3">
      <c r="A31" s="2"/>
      <c r="B31" s="12"/>
      <c r="C31" s="11"/>
      <c r="D31" s="11"/>
      <c r="E31" s="11"/>
      <c r="F31" s="11"/>
      <c r="G31" s="55"/>
      <c r="H31" s="54"/>
    </row>
    <row r="32" spans="1:8" customFormat="1" ht="18.75" x14ac:dyDescent="0.3">
      <c r="A32" s="2" t="s">
        <v>37</v>
      </c>
      <c r="B32" s="12"/>
      <c r="C32" s="11"/>
      <c r="D32" s="11"/>
      <c r="E32" s="11"/>
      <c r="F32" s="11"/>
      <c r="G32" s="55">
        <f t="shared" ref="G32:G65" si="2">SUM(B32-C32-D32-E32-F32)</f>
        <v>0</v>
      </c>
      <c r="H32" s="54">
        <f t="shared" ref="H32:H65" si="3">SUM(C32+D32+E32+F32)</f>
        <v>0</v>
      </c>
    </row>
    <row r="33" spans="1:8" customFormat="1" ht="18.75" x14ac:dyDescent="0.3">
      <c r="A33" s="2" t="s">
        <v>38</v>
      </c>
      <c r="B33" s="12"/>
      <c r="C33" s="11"/>
      <c r="D33" s="11"/>
      <c r="E33" s="11"/>
      <c r="F33" s="11"/>
      <c r="G33" s="55">
        <f t="shared" si="2"/>
        <v>0</v>
      </c>
      <c r="H33" s="54">
        <f t="shared" si="3"/>
        <v>0</v>
      </c>
    </row>
    <row r="34" spans="1:8" customFormat="1" ht="18.75" x14ac:dyDescent="0.3">
      <c r="A34" s="2" t="s">
        <v>39</v>
      </c>
      <c r="B34" s="12"/>
      <c r="C34" s="11"/>
      <c r="D34" s="11"/>
      <c r="E34" s="11"/>
      <c r="F34" s="11"/>
      <c r="G34" s="55">
        <f t="shared" si="2"/>
        <v>0</v>
      </c>
      <c r="H34" s="54">
        <f t="shared" si="3"/>
        <v>0</v>
      </c>
    </row>
    <row r="35" spans="1:8" customFormat="1" ht="18.75" x14ac:dyDescent="0.3">
      <c r="A35" s="2" t="s">
        <v>40</v>
      </c>
      <c r="B35" s="12"/>
      <c r="C35" s="11"/>
      <c r="D35" s="11"/>
      <c r="E35" s="11"/>
      <c r="F35" s="11"/>
      <c r="G35" s="55">
        <f t="shared" si="2"/>
        <v>0</v>
      </c>
      <c r="H35" s="54">
        <f t="shared" si="3"/>
        <v>0</v>
      </c>
    </row>
    <row r="36" spans="1:8" customFormat="1" ht="18.75" x14ac:dyDescent="0.3">
      <c r="A36" s="2" t="s">
        <v>41</v>
      </c>
      <c r="B36" s="12"/>
      <c r="C36" s="11"/>
      <c r="D36" s="11"/>
      <c r="E36" s="11"/>
      <c r="F36" s="11"/>
      <c r="G36" s="55">
        <f t="shared" si="2"/>
        <v>0</v>
      </c>
      <c r="H36" s="54">
        <f t="shared" si="3"/>
        <v>0</v>
      </c>
    </row>
    <row r="37" spans="1:8" customFormat="1" ht="18.75" x14ac:dyDescent="0.3">
      <c r="A37" s="2" t="s">
        <v>42</v>
      </c>
      <c r="B37" s="12"/>
      <c r="C37" s="11"/>
      <c r="D37" s="11"/>
      <c r="E37" s="11"/>
      <c r="F37" s="11"/>
      <c r="G37" s="55">
        <f t="shared" si="2"/>
        <v>0</v>
      </c>
      <c r="H37" s="54">
        <f t="shared" si="3"/>
        <v>0</v>
      </c>
    </row>
    <row r="38" spans="1:8" customFormat="1" ht="18.75" x14ac:dyDescent="0.3">
      <c r="A38" s="2" t="s">
        <v>43</v>
      </c>
      <c r="B38" s="12">
        <v>2100</v>
      </c>
      <c r="C38" s="11"/>
      <c r="D38" s="11"/>
      <c r="E38" s="11"/>
      <c r="F38" s="11"/>
      <c r="G38" s="55">
        <f t="shared" si="2"/>
        <v>2100</v>
      </c>
      <c r="H38" s="54">
        <f t="shared" si="3"/>
        <v>0</v>
      </c>
    </row>
    <row r="39" spans="1:8" customFormat="1" ht="18.75" x14ac:dyDescent="0.3">
      <c r="A39" s="2" t="s">
        <v>44</v>
      </c>
      <c r="B39" s="12"/>
      <c r="C39" s="11"/>
      <c r="D39" s="11"/>
      <c r="E39" s="11"/>
      <c r="F39" s="11"/>
      <c r="G39" s="55">
        <f t="shared" si="2"/>
        <v>0</v>
      </c>
      <c r="H39" s="54">
        <f t="shared" si="3"/>
        <v>0</v>
      </c>
    </row>
    <row r="40" spans="1:8" customFormat="1" ht="18.75" x14ac:dyDescent="0.3">
      <c r="A40" s="2" t="s">
        <v>45</v>
      </c>
      <c r="B40" s="12"/>
      <c r="C40" s="11"/>
      <c r="D40" s="11"/>
      <c r="E40" s="11"/>
      <c r="F40" s="11"/>
      <c r="G40" s="55">
        <f t="shared" si="2"/>
        <v>0</v>
      </c>
      <c r="H40" s="54">
        <f t="shared" si="3"/>
        <v>0</v>
      </c>
    </row>
    <row r="41" spans="1:8" customFormat="1" ht="18.75" x14ac:dyDescent="0.3">
      <c r="A41" s="2" t="s">
        <v>118</v>
      </c>
      <c r="B41" s="12"/>
      <c r="C41" s="11"/>
      <c r="D41" s="11"/>
      <c r="E41" s="11"/>
      <c r="F41" s="11"/>
      <c r="G41" s="55">
        <f t="shared" si="2"/>
        <v>0</v>
      </c>
      <c r="H41" s="54">
        <f t="shared" si="3"/>
        <v>0</v>
      </c>
    </row>
    <row r="42" spans="1:8" customFormat="1" ht="18.75" x14ac:dyDescent="0.3">
      <c r="A42" s="2" t="s">
        <v>47</v>
      </c>
      <c r="B42" s="12"/>
      <c r="C42" s="11"/>
      <c r="D42" s="11"/>
      <c r="E42" s="11"/>
      <c r="F42" s="11"/>
      <c r="G42" s="55">
        <f t="shared" si="2"/>
        <v>0</v>
      </c>
      <c r="H42" s="54">
        <f t="shared" si="3"/>
        <v>0</v>
      </c>
    </row>
    <row r="43" spans="1:8" customFormat="1" ht="18.75" x14ac:dyDescent="0.3">
      <c r="A43" s="2" t="s">
        <v>48</v>
      </c>
      <c r="B43" s="12"/>
      <c r="C43" s="11"/>
      <c r="D43" s="11"/>
      <c r="E43" s="11"/>
      <c r="F43" s="11"/>
      <c r="G43" s="55">
        <f t="shared" si="2"/>
        <v>0</v>
      </c>
      <c r="H43" s="54">
        <f t="shared" si="3"/>
        <v>0</v>
      </c>
    </row>
    <row r="44" spans="1:8" customFormat="1" ht="18.75" x14ac:dyDescent="0.3">
      <c r="A44" s="2" t="s">
        <v>49</v>
      </c>
      <c r="B44" s="16"/>
      <c r="C44" s="6"/>
      <c r="D44" s="6"/>
      <c r="E44" s="6"/>
      <c r="F44" s="6"/>
      <c r="G44" s="55">
        <f t="shared" si="2"/>
        <v>0</v>
      </c>
      <c r="H44" s="54">
        <f t="shared" si="3"/>
        <v>0</v>
      </c>
    </row>
    <row r="45" spans="1:8" customFormat="1" ht="18.75" x14ac:dyDescent="0.3">
      <c r="A45" s="2" t="s">
        <v>50</v>
      </c>
      <c r="B45" s="11"/>
      <c r="C45" s="11"/>
      <c r="D45" s="11"/>
      <c r="E45" s="11"/>
      <c r="F45" s="11"/>
      <c r="G45" s="55">
        <f t="shared" si="2"/>
        <v>0</v>
      </c>
      <c r="H45" s="54">
        <f t="shared" si="3"/>
        <v>0</v>
      </c>
    </row>
    <row r="46" spans="1:8" customFormat="1" ht="18.75" x14ac:dyDescent="0.3">
      <c r="A46" s="2" t="s">
        <v>37</v>
      </c>
      <c r="B46" s="11"/>
      <c r="C46" s="11"/>
      <c r="D46" s="11"/>
      <c r="E46" s="11"/>
      <c r="F46" s="11"/>
      <c r="G46" s="55">
        <f t="shared" si="2"/>
        <v>0</v>
      </c>
      <c r="H46" s="54">
        <f t="shared" si="3"/>
        <v>0</v>
      </c>
    </row>
    <row r="47" spans="1:8" customFormat="1" ht="18.75" x14ac:dyDescent="0.3">
      <c r="A47" s="2" t="s">
        <v>51</v>
      </c>
      <c r="B47" s="11">
        <v>1300</v>
      </c>
      <c r="C47" s="11"/>
      <c r="D47" s="11"/>
      <c r="E47" s="11"/>
      <c r="F47" s="11"/>
      <c r="G47" s="55">
        <f t="shared" si="2"/>
        <v>1300</v>
      </c>
      <c r="H47" s="54">
        <f t="shared" si="3"/>
        <v>0</v>
      </c>
    </row>
    <row r="48" spans="1:8" customFormat="1" ht="18.75" x14ac:dyDescent="0.3">
      <c r="A48" s="2" t="s">
        <v>52</v>
      </c>
      <c r="B48" s="11"/>
      <c r="C48" s="11"/>
      <c r="D48" s="11"/>
      <c r="E48" s="11"/>
      <c r="F48" s="11"/>
      <c r="G48" s="55">
        <f t="shared" si="2"/>
        <v>0</v>
      </c>
      <c r="H48" s="54">
        <f t="shared" si="3"/>
        <v>0</v>
      </c>
    </row>
    <row r="49" spans="1:8" customFormat="1" ht="18.75" x14ac:dyDescent="0.3">
      <c r="A49" s="2" t="s">
        <v>53</v>
      </c>
      <c r="B49" s="11">
        <v>9000</v>
      </c>
      <c r="C49" s="11"/>
      <c r="D49" s="11"/>
      <c r="E49" s="11"/>
      <c r="F49" s="11"/>
      <c r="G49" s="55">
        <f t="shared" si="2"/>
        <v>9000</v>
      </c>
      <c r="H49" s="54">
        <f t="shared" si="3"/>
        <v>0</v>
      </c>
    </row>
    <row r="50" spans="1:8" customFormat="1" ht="18.75" x14ac:dyDescent="0.3">
      <c r="A50" s="2" t="s">
        <v>54</v>
      </c>
      <c r="B50" s="11"/>
      <c r="C50" s="11"/>
      <c r="D50" s="11"/>
      <c r="E50" s="11"/>
      <c r="F50" s="11"/>
      <c r="G50" s="55">
        <f t="shared" si="2"/>
        <v>0</v>
      </c>
      <c r="H50" s="54">
        <f t="shared" si="3"/>
        <v>0</v>
      </c>
    </row>
    <row r="51" spans="1:8" customFormat="1" ht="18.75" x14ac:dyDescent="0.3">
      <c r="A51" s="2" t="s">
        <v>55</v>
      </c>
      <c r="B51" s="11"/>
      <c r="C51" s="11"/>
      <c r="D51" s="11"/>
      <c r="E51" s="11"/>
      <c r="F51" s="11"/>
      <c r="G51" s="55">
        <f t="shared" si="2"/>
        <v>0</v>
      </c>
      <c r="H51" s="54">
        <f t="shared" si="3"/>
        <v>0</v>
      </c>
    </row>
    <row r="52" spans="1:8" customFormat="1" ht="18.75" x14ac:dyDescent="0.3">
      <c r="A52" s="2" t="s">
        <v>56</v>
      </c>
      <c r="B52" s="11">
        <v>500</v>
      </c>
      <c r="C52" s="11"/>
      <c r="D52" s="11"/>
      <c r="E52" s="11"/>
      <c r="F52" s="11"/>
      <c r="G52" s="55">
        <f t="shared" si="2"/>
        <v>500</v>
      </c>
      <c r="H52" s="54">
        <f t="shared" si="3"/>
        <v>0</v>
      </c>
    </row>
    <row r="53" spans="1:8" customFormat="1" ht="18.75" x14ac:dyDescent="0.3">
      <c r="A53" s="2" t="s">
        <v>57</v>
      </c>
      <c r="B53" s="11">
        <v>3100</v>
      </c>
      <c r="C53" s="11"/>
      <c r="D53" s="11"/>
      <c r="E53" s="11"/>
      <c r="F53" s="11"/>
      <c r="G53" s="55">
        <f t="shared" si="2"/>
        <v>3100</v>
      </c>
      <c r="H53" s="54">
        <f t="shared" si="3"/>
        <v>0</v>
      </c>
    </row>
    <row r="54" spans="1:8" customFormat="1" ht="18.75" x14ac:dyDescent="0.3">
      <c r="A54" s="2" t="s">
        <v>58</v>
      </c>
      <c r="B54" s="11">
        <v>28000</v>
      </c>
      <c r="C54" s="11"/>
      <c r="D54" s="11"/>
      <c r="E54" s="11"/>
      <c r="F54" s="11"/>
      <c r="G54" s="55">
        <f t="shared" si="2"/>
        <v>28000</v>
      </c>
      <c r="H54" s="54">
        <f t="shared" si="3"/>
        <v>0</v>
      </c>
    </row>
    <row r="55" spans="1:8" customFormat="1" ht="18.75" x14ac:dyDescent="0.3">
      <c r="A55" s="93" t="s">
        <v>123</v>
      </c>
      <c r="B55" s="12">
        <v>4104.32</v>
      </c>
      <c r="C55" s="11"/>
      <c r="D55" s="11"/>
      <c r="E55" s="11"/>
      <c r="F55" s="11"/>
      <c r="G55" s="55">
        <f t="shared" si="2"/>
        <v>4104.32</v>
      </c>
      <c r="H55" s="54">
        <f t="shared" si="3"/>
        <v>0</v>
      </c>
    </row>
    <row r="56" spans="1:8" customFormat="1" ht="18.75" x14ac:dyDescent="0.3">
      <c r="A56" s="93" t="s">
        <v>124</v>
      </c>
      <c r="B56" s="12">
        <v>252</v>
      </c>
      <c r="C56" s="11"/>
      <c r="D56" s="11"/>
      <c r="E56" s="11"/>
      <c r="F56" s="11"/>
      <c r="G56" s="55">
        <f t="shared" si="2"/>
        <v>252</v>
      </c>
      <c r="H56" s="54">
        <f t="shared" si="3"/>
        <v>0</v>
      </c>
    </row>
    <row r="57" spans="1:8" customFormat="1" ht="18.75" x14ac:dyDescent="0.3">
      <c r="A57" s="2" t="s">
        <v>125</v>
      </c>
      <c r="B57" s="11"/>
      <c r="C57" s="11"/>
      <c r="D57" s="11"/>
      <c r="E57" s="11"/>
      <c r="F57" s="11"/>
      <c r="G57" s="55">
        <f t="shared" si="2"/>
        <v>0</v>
      </c>
      <c r="H57" s="54">
        <f t="shared" si="3"/>
        <v>0</v>
      </c>
    </row>
    <row r="58" spans="1:8" customFormat="1" ht="18.75" x14ac:dyDescent="0.3">
      <c r="A58" s="2" t="s">
        <v>60</v>
      </c>
      <c r="B58" s="11"/>
      <c r="C58" s="11"/>
      <c r="D58" s="11"/>
      <c r="E58" s="11"/>
      <c r="F58" s="11"/>
      <c r="G58" s="55">
        <f t="shared" si="2"/>
        <v>0</v>
      </c>
      <c r="H58" s="54">
        <f t="shared" si="3"/>
        <v>0</v>
      </c>
    </row>
    <row r="59" spans="1:8" customFormat="1" ht="18.75" x14ac:dyDescent="0.3">
      <c r="A59" s="2" t="s">
        <v>61</v>
      </c>
      <c r="B59" s="11"/>
      <c r="C59" s="11"/>
      <c r="D59" s="11"/>
      <c r="E59" s="11"/>
      <c r="F59" s="11"/>
      <c r="G59" s="55">
        <f t="shared" si="2"/>
        <v>0</v>
      </c>
      <c r="H59" s="54">
        <f t="shared" si="3"/>
        <v>0</v>
      </c>
    </row>
    <row r="60" spans="1:8" customFormat="1" ht="18.75" x14ac:dyDescent="0.3">
      <c r="A60" s="2" t="s">
        <v>62</v>
      </c>
      <c r="B60" s="11"/>
      <c r="C60" s="11"/>
      <c r="D60" s="11"/>
      <c r="E60" s="11"/>
      <c r="F60" s="11"/>
      <c r="G60" s="55">
        <f t="shared" si="2"/>
        <v>0</v>
      </c>
      <c r="H60" s="54">
        <f t="shared" si="3"/>
        <v>0</v>
      </c>
    </row>
    <row r="61" spans="1:8" customFormat="1" ht="18.75" x14ac:dyDescent="0.3">
      <c r="A61" s="2" t="s">
        <v>63</v>
      </c>
      <c r="B61" s="18"/>
      <c r="C61" s="14"/>
      <c r="D61" s="14"/>
      <c r="E61" s="14"/>
      <c r="F61" s="14"/>
      <c r="G61" s="55">
        <f t="shared" si="2"/>
        <v>0</v>
      </c>
      <c r="H61" s="54">
        <f t="shared" si="3"/>
        <v>0</v>
      </c>
    </row>
    <row r="62" spans="1:8" customFormat="1" ht="18.75" x14ac:dyDescent="0.3">
      <c r="A62" s="2" t="s">
        <v>64</v>
      </c>
      <c r="B62" s="65">
        <v>3000</v>
      </c>
      <c r="C62" s="20"/>
      <c r="D62" s="20"/>
      <c r="E62" s="20"/>
      <c r="F62" s="20"/>
      <c r="G62" s="55">
        <f t="shared" si="2"/>
        <v>3000</v>
      </c>
      <c r="H62" s="54">
        <f t="shared" si="3"/>
        <v>0</v>
      </c>
    </row>
    <row r="63" spans="1:8" customFormat="1" ht="18.75" x14ac:dyDescent="0.3">
      <c r="A63" s="2" t="s">
        <v>65</v>
      </c>
      <c r="B63" s="11">
        <v>3000</v>
      </c>
      <c r="C63" s="11"/>
      <c r="D63" s="11"/>
      <c r="E63" s="11"/>
      <c r="F63" s="11"/>
      <c r="G63" s="55">
        <f t="shared" si="2"/>
        <v>3000</v>
      </c>
      <c r="H63" s="54">
        <f t="shared" si="3"/>
        <v>0</v>
      </c>
    </row>
    <row r="64" spans="1:8" customFormat="1" ht="18.75" x14ac:dyDescent="0.3">
      <c r="A64" s="2" t="s">
        <v>66</v>
      </c>
      <c r="B64" s="11"/>
      <c r="C64" s="11"/>
      <c r="D64" s="11"/>
      <c r="E64" s="11"/>
      <c r="F64" s="11"/>
      <c r="G64" s="55">
        <f t="shared" si="2"/>
        <v>0</v>
      </c>
      <c r="H64" s="54">
        <f t="shared" si="3"/>
        <v>0</v>
      </c>
    </row>
    <row r="65" spans="1:8" customFormat="1" ht="18.75" x14ac:dyDescent="0.3">
      <c r="A65" s="2" t="s">
        <v>67</v>
      </c>
      <c r="B65" s="11"/>
      <c r="C65" s="11"/>
      <c r="D65" s="11"/>
      <c r="E65" s="11"/>
      <c r="F65" s="11"/>
      <c r="G65" s="55">
        <f t="shared" si="2"/>
        <v>0</v>
      </c>
      <c r="H65" s="54">
        <f t="shared" si="3"/>
        <v>0</v>
      </c>
    </row>
    <row r="66" spans="1:8" customFormat="1" ht="18.75" x14ac:dyDescent="0.3">
      <c r="A66" s="14"/>
      <c r="B66" s="11"/>
      <c r="C66" s="11"/>
      <c r="D66" s="11"/>
      <c r="E66" s="11"/>
      <c r="F66" s="11"/>
      <c r="G66" s="55"/>
      <c r="H66" s="54"/>
    </row>
    <row r="67" spans="1:8" customFormat="1" ht="18.75" x14ac:dyDescent="0.3">
      <c r="A67" s="17" t="s">
        <v>68</v>
      </c>
      <c r="B67" s="11"/>
      <c r="C67" s="11"/>
      <c r="D67" s="11"/>
      <c r="E67" s="11"/>
      <c r="F67" s="11"/>
      <c r="G67" s="55">
        <f>SUM(B67-C67-D67-E67-F67)</f>
        <v>0</v>
      </c>
      <c r="H67" s="54">
        <f>SUM(C67+D67+E67+F67)</f>
        <v>0</v>
      </c>
    </row>
    <row r="68" spans="1:8" customFormat="1" ht="18.75" x14ac:dyDescent="0.3">
      <c r="A68" s="17"/>
      <c r="B68" s="11"/>
      <c r="C68" s="11"/>
      <c r="D68" s="11"/>
      <c r="E68" s="11"/>
      <c r="F68" s="11"/>
      <c r="G68" s="55"/>
      <c r="H68" s="54"/>
    </row>
    <row r="69" spans="1:8" s="23" customFormat="1" ht="18.75" x14ac:dyDescent="0.3">
      <c r="A69" s="2" t="s">
        <v>69</v>
      </c>
      <c r="B69" s="22"/>
      <c r="C69" s="22"/>
      <c r="D69" s="22"/>
      <c r="E69" s="22"/>
      <c r="F69" s="22"/>
      <c r="G69" s="84"/>
      <c r="H69" s="54"/>
    </row>
    <row r="70" spans="1:8" customFormat="1" ht="18.75" x14ac:dyDescent="0.3">
      <c r="A70" s="14" t="s">
        <v>70</v>
      </c>
      <c r="B70" s="11"/>
      <c r="C70" s="11"/>
      <c r="D70" s="11"/>
      <c r="E70" s="11"/>
      <c r="F70" s="11"/>
      <c r="G70" s="55">
        <f t="shared" ref="G70:G75" si="4">SUM(B70-C70-D70-E70-F70)</f>
        <v>0</v>
      </c>
      <c r="H70" s="54">
        <f t="shared" ref="H70:H75" si="5">SUM(C70+D70+E70+F70)</f>
        <v>0</v>
      </c>
    </row>
    <row r="71" spans="1:8" customFormat="1" ht="18.75" x14ac:dyDescent="0.3">
      <c r="A71" s="17" t="s">
        <v>71</v>
      </c>
      <c r="B71" s="11"/>
      <c r="C71" s="11"/>
      <c r="D71" s="11"/>
      <c r="E71" s="11"/>
      <c r="F71" s="11"/>
      <c r="G71" s="55">
        <f t="shared" si="4"/>
        <v>0</v>
      </c>
      <c r="H71" s="54">
        <f t="shared" si="5"/>
        <v>0</v>
      </c>
    </row>
    <row r="72" spans="1:8" customFormat="1" ht="18.75" x14ac:dyDescent="0.3">
      <c r="A72" s="17" t="s">
        <v>72</v>
      </c>
      <c r="B72" s="11"/>
      <c r="C72" s="11"/>
      <c r="D72" s="11"/>
      <c r="E72" s="11"/>
      <c r="F72" s="11"/>
      <c r="G72" s="55">
        <f t="shared" si="4"/>
        <v>0</v>
      </c>
      <c r="H72" s="54">
        <f t="shared" si="5"/>
        <v>0</v>
      </c>
    </row>
    <row r="73" spans="1:8" customFormat="1" ht="18.75" x14ac:dyDescent="0.3">
      <c r="A73" s="17" t="s">
        <v>73</v>
      </c>
      <c r="B73" s="11"/>
      <c r="C73" s="11"/>
      <c r="D73" s="11"/>
      <c r="E73" s="11"/>
      <c r="F73" s="11"/>
      <c r="G73" s="55">
        <f t="shared" si="4"/>
        <v>0</v>
      </c>
      <c r="H73" s="54">
        <f t="shared" si="5"/>
        <v>0</v>
      </c>
    </row>
    <row r="74" spans="1:8" customFormat="1" ht="18.75" x14ac:dyDescent="0.3">
      <c r="A74" s="21" t="s">
        <v>74</v>
      </c>
      <c r="B74" s="11"/>
      <c r="C74" s="11"/>
      <c r="D74" s="11"/>
      <c r="E74" s="11"/>
      <c r="F74" s="11"/>
      <c r="G74" s="55">
        <f t="shared" si="4"/>
        <v>0</v>
      </c>
      <c r="H74" s="54">
        <f t="shared" si="5"/>
        <v>0</v>
      </c>
    </row>
    <row r="75" spans="1:8" customFormat="1" ht="18.75" x14ac:dyDescent="0.3">
      <c r="A75" s="24" t="s">
        <v>75</v>
      </c>
      <c r="B75" s="11"/>
      <c r="C75" s="11"/>
      <c r="D75" s="11"/>
      <c r="E75" s="11"/>
      <c r="F75" s="11"/>
      <c r="G75" s="55">
        <f t="shared" si="4"/>
        <v>0</v>
      </c>
      <c r="H75" s="54">
        <f t="shared" si="5"/>
        <v>0</v>
      </c>
    </row>
    <row r="76" spans="1:8" customFormat="1" ht="18.75" x14ac:dyDescent="0.3">
      <c r="A76" s="17"/>
      <c r="B76" s="11"/>
      <c r="C76" s="11"/>
      <c r="D76" s="11"/>
      <c r="E76" s="11"/>
      <c r="F76" s="11"/>
      <c r="G76" s="55"/>
      <c r="H76" s="54"/>
    </row>
    <row r="77" spans="1:8" customFormat="1" ht="18.75" x14ac:dyDescent="0.3">
      <c r="A77" s="2" t="s">
        <v>76</v>
      </c>
      <c r="B77" s="9"/>
      <c r="C77" s="9"/>
      <c r="D77" s="9"/>
      <c r="E77" s="9"/>
      <c r="F77" s="9"/>
      <c r="G77" s="55"/>
      <c r="H77" s="54"/>
    </row>
    <row r="78" spans="1:8" customFormat="1" ht="18.75" x14ac:dyDescent="0.3">
      <c r="A78" s="17" t="s">
        <v>77</v>
      </c>
      <c r="B78" s="9"/>
      <c r="C78" s="9"/>
      <c r="D78" s="9"/>
      <c r="E78" s="9"/>
      <c r="F78" s="9"/>
      <c r="G78" s="56"/>
      <c r="H78" s="54"/>
    </row>
    <row r="79" spans="1:8" customFormat="1" ht="18.75" x14ac:dyDescent="0.3">
      <c r="A79" s="14" t="s">
        <v>78</v>
      </c>
      <c r="B79" s="9"/>
      <c r="C79" s="9"/>
      <c r="D79" s="9"/>
      <c r="E79" s="9"/>
      <c r="F79" s="9"/>
      <c r="G79" s="56"/>
      <c r="H79" s="54"/>
    </row>
    <row r="80" spans="1:8" customFormat="1" x14ac:dyDescent="0.25">
      <c r="A80" s="17" t="s">
        <v>79</v>
      </c>
      <c r="B80" s="9"/>
      <c r="C80" s="9"/>
      <c r="D80" s="9"/>
      <c r="E80" s="9"/>
      <c r="F80" s="9"/>
      <c r="G80" s="85"/>
      <c r="H80" s="86"/>
    </row>
    <row r="81" spans="1:8" customFormat="1" x14ac:dyDescent="0.25">
      <c r="A81" s="17"/>
      <c r="B81" s="9"/>
      <c r="C81" s="9"/>
      <c r="D81" s="9"/>
      <c r="E81" s="9"/>
      <c r="F81" s="9"/>
      <c r="G81" s="70"/>
      <c r="H81" s="86"/>
    </row>
    <row r="82" spans="1:8" customFormat="1" x14ac:dyDescent="0.25">
      <c r="A82" s="17" t="s">
        <v>80</v>
      </c>
      <c r="B82" s="29"/>
      <c r="C82" s="29"/>
      <c r="D82" s="29"/>
      <c r="E82" s="29"/>
      <c r="F82" s="29"/>
      <c r="G82" s="70">
        <f>SUM(B82-C82-D82-E82-F82)</f>
        <v>0</v>
      </c>
      <c r="H82" s="86"/>
    </row>
    <row r="83" spans="1:8" customFormat="1" ht="18.75" x14ac:dyDescent="0.3">
      <c r="A83" s="14"/>
      <c r="B83" s="11"/>
      <c r="C83" s="11"/>
      <c r="D83" s="11"/>
      <c r="E83" s="11"/>
      <c r="F83" s="11"/>
      <c r="G83" s="55"/>
      <c r="H83" s="54"/>
    </row>
    <row r="84" spans="1:8" customFormat="1" ht="18.75" x14ac:dyDescent="0.3">
      <c r="A84" s="27" t="s">
        <v>81</v>
      </c>
      <c r="B84" s="81">
        <f>SUM(B33:B83)</f>
        <v>54356.32</v>
      </c>
      <c r="C84" s="81">
        <f>SUM(C34:C83)</f>
        <v>0</v>
      </c>
      <c r="D84" s="81">
        <f>SUM(D34:D83)</f>
        <v>0</v>
      </c>
      <c r="E84" s="81">
        <f>SUM(E34:E83)</f>
        <v>0</v>
      </c>
      <c r="F84" s="81">
        <f>SUM(F34:F83)</f>
        <v>0</v>
      </c>
      <c r="G84" s="82">
        <f>SUM(B84-C84-D84-E84-F84)</f>
        <v>54356.32</v>
      </c>
      <c r="H84" s="83">
        <f>SUM(C84+D84+E84+F84)</f>
        <v>0</v>
      </c>
    </row>
    <row r="85" spans="1:8" customFormat="1" ht="18.75" x14ac:dyDescent="0.3">
      <c r="A85" s="13"/>
      <c r="B85" s="18"/>
      <c r="C85" s="20"/>
      <c r="D85" s="20"/>
      <c r="E85" s="20"/>
      <c r="F85" s="20"/>
      <c r="G85" s="60"/>
      <c r="H85" s="54"/>
    </row>
    <row r="86" spans="1:8" customFormat="1" ht="18.75" x14ac:dyDescent="0.3">
      <c r="A86" s="27" t="s">
        <v>82</v>
      </c>
      <c r="B86" s="9">
        <f>SUM(B30-B84)</f>
        <v>-3856.3199999999997</v>
      </c>
      <c r="C86" s="9">
        <f>SUM(C30-C84)</f>
        <v>0</v>
      </c>
      <c r="D86" s="9">
        <f>SUM(D30-D84)</f>
        <v>0</v>
      </c>
      <c r="E86" s="9">
        <f>SUM(E30-E84)</f>
        <v>0</v>
      </c>
      <c r="F86" s="9">
        <f>SUM(F30-F84)</f>
        <v>0</v>
      </c>
      <c r="G86" s="56">
        <f>SUM(B86-C86-D86-E86-F86)</f>
        <v>-3856.3199999999997</v>
      </c>
      <c r="H86" s="57">
        <f>SUM(C86+D86+E86+F86)</f>
        <v>0</v>
      </c>
    </row>
    <row r="87" spans="1:8" customFormat="1" ht="18.75" x14ac:dyDescent="0.3">
      <c r="A87" s="27"/>
      <c r="B87" s="11"/>
      <c r="C87" s="11"/>
      <c r="D87" s="11"/>
      <c r="E87" s="11"/>
      <c r="F87" s="11"/>
      <c r="G87" s="55"/>
      <c r="H87" s="54"/>
    </row>
    <row r="88" spans="1:8" customFormat="1" ht="18.75" x14ac:dyDescent="0.3">
      <c r="A88" s="27" t="s">
        <v>83</v>
      </c>
      <c r="B88" s="11">
        <f>SUM(B2+B86)</f>
        <v>-3856.3199999999997</v>
      </c>
      <c r="C88" s="9"/>
      <c r="D88" s="11"/>
      <c r="E88" s="11"/>
      <c r="F88" s="11"/>
      <c r="G88" s="55">
        <f>SUM(B88-C87-D88-E88-F88)</f>
        <v>-3856.3199999999997</v>
      </c>
      <c r="H88" s="54">
        <f>SUM(C87+D88+E88+F88)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2ADD-9EAF-4EBE-BD65-F36A246197C0}">
  <dimension ref="A1:H88"/>
  <sheetViews>
    <sheetView topLeftCell="A67" workbookViewId="0">
      <selection activeCell="A57" sqref="A57:XFD57"/>
    </sheetView>
  </sheetViews>
  <sheetFormatPr defaultRowHeight="18" x14ac:dyDescent="0.25"/>
  <cols>
    <col min="1" max="1" width="56.140625" style="28" customWidth="1"/>
    <col min="2" max="2" width="16.85546875" style="41" customWidth="1"/>
    <col min="3" max="3" width="19.28515625" style="41" customWidth="1"/>
    <col min="4" max="4" width="20.85546875" style="41" customWidth="1"/>
    <col min="5" max="7" width="19.28515625" style="41" customWidth="1"/>
    <col min="8" max="8" width="15.140625" style="50" customWidth="1"/>
    <col min="9" max="247" width="10.42578125" style="28" customWidth="1"/>
    <col min="248" max="1015" width="12.28515625" style="28" customWidth="1"/>
    <col min="1016" max="1016" width="10.28515625" style="28" customWidth="1"/>
    <col min="1017" max="16384" width="9.140625" style="28"/>
  </cols>
  <sheetData>
    <row r="1" spans="1:8" customFormat="1" x14ac:dyDescent="0.25">
      <c r="A1" s="48" t="s">
        <v>105</v>
      </c>
      <c r="B1" s="41"/>
      <c r="C1" s="49" t="s">
        <v>106</v>
      </c>
      <c r="D1" s="49" t="s">
        <v>107</v>
      </c>
      <c r="E1" s="49" t="s">
        <v>108</v>
      </c>
      <c r="F1" s="49" t="s">
        <v>109</v>
      </c>
      <c r="G1" s="49"/>
      <c r="H1" s="50"/>
    </row>
    <row r="2" spans="1:8" customFormat="1" ht="18.75" x14ac:dyDescent="0.3">
      <c r="A2" s="2" t="s">
        <v>0</v>
      </c>
      <c r="B2" s="3"/>
      <c r="C2" s="3" t="s">
        <v>110</v>
      </c>
      <c r="D2" s="3" t="s">
        <v>111</v>
      </c>
      <c r="E2" s="3" t="s">
        <v>112</v>
      </c>
      <c r="F2" s="3" t="s">
        <v>113</v>
      </c>
      <c r="G2" s="3" t="s">
        <v>114</v>
      </c>
      <c r="H2" s="61"/>
    </row>
    <row r="3" spans="1:8" customFormat="1" ht="40.5" customHeight="1" x14ac:dyDescent="0.25">
      <c r="A3" s="2" t="s">
        <v>1</v>
      </c>
      <c r="B3" s="6" t="s">
        <v>4</v>
      </c>
      <c r="C3" s="6" t="s">
        <v>4</v>
      </c>
      <c r="D3" s="6" t="s">
        <v>4</v>
      </c>
      <c r="E3" s="6" t="s">
        <v>4</v>
      </c>
      <c r="F3" s="6" t="s">
        <v>4</v>
      </c>
      <c r="G3" s="6"/>
      <c r="H3" s="62" t="s">
        <v>115</v>
      </c>
    </row>
    <row r="4" spans="1:8" customFormat="1" ht="18.75" x14ac:dyDescent="0.3">
      <c r="A4" s="2" t="s">
        <v>11</v>
      </c>
      <c r="B4" s="8"/>
      <c r="C4" s="6"/>
      <c r="D4" s="63"/>
      <c r="E4" s="6"/>
      <c r="F4" s="6"/>
      <c r="G4" s="55">
        <f t="shared" ref="G4:G30" si="0">SUM(B4-C4-D4-E4-F4)</f>
        <v>0</v>
      </c>
      <c r="H4" s="54">
        <f t="shared" ref="H4:H30" si="1">SUM(C4+D4+E4+F4)</f>
        <v>0</v>
      </c>
    </row>
    <row r="5" spans="1:8" customFormat="1" ht="18.75" x14ac:dyDescent="0.3">
      <c r="A5" s="2" t="s">
        <v>12</v>
      </c>
      <c r="B5" s="11">
        <v>75</v>
      </c>
      <c r="C5" s="11"/>
      <c r="D5" s="11"/>
      <c r="E5" s="11"/>
      <c r="F5" s="11"/>
      <c r="G5" s="55">
        <f t="shared" si="0"/>
        <v>75</v>
      </c>
      <c r="H5" s="54">
        <f t="shared" si="1"/>
        <v>0</v>
      </c>
    </row>
    <row r="6" spans="1:8" customFormat="1" ht="18.75" x14ac:dyDescent="0.3">
      <c r="A6" s="2" t="s">
        <v>13</v>
      </c>
      <c r="B6" s="12"/>
      <c r="C6" s="11"/>
      <c r="D6" s="11"/>
      <c r="E6" s="11"/>
      <c r="F6" s="11"/>
      <c r="G6" s="55">
        <f t="shared" si="0"/>
        <v>0</v>
      </c>
      <c r="H6" s="54">
        <f t="shared" si="1"/>
        <v>0</v>
      </c>
    </row>
    <row r="7" spans="1:8" customFormat="1" ht="18.75" x14ac:dyDescent="0.3">
      <c r="A7" s="2" t="s">
        <v>14</v>
      </c>
      <c r="B7" s="12"/>
      <c r="C7" s="11"/>
      <c r="D7" s="11"/>
      <c r="E7" s="11"/>
      <c r="F7" s="11"/>
      <c r="G7" s="55">
        <f t="shared" si="0"/>
        <v>0</v>
      </c>
      <c r="H7" s="54">
        <f t="shared" si="1"/>
        <v>0</v>
      </c>
    </row>
    <row r="8" spans="1:8" customFormat="1" ht="18.75" x14ac:dyDescent="0.3">
      <c r="A8" s="2" t="s">
        <v>15</v>
      </c>
      <c r="B8" s="11"/>
      <c r="C8" s="11"/>
      <c r="D8" s="11"/>
      <c r="E8" s="11"/>
      <c r="F8" s="11"/>
      <c r="G8" s="55">
        <f t="shared" si="0"/>
        <v>0</v>
      </c>
      <c r="H8" s="54">
        <f t="shared" si="1"/>
        <v>0</v>
      </c>
    </row>
    <row r="9" spans="1:8" customFormat="1" ht="18.75" x14ac:dyDescent="0.3">
      <c r="A9" s="2" t="s">
        <v>16</v>
      </c>
      <c r="B9" s="11"/>
      <c r="C9" s="11"/>
      <c r="D9" s="11"/>
      <c r="E9" s="11"/>
      <c r="F9" s="11"/>
      <c r="G9" s="55">
        <f t="shared" si="0"/>
        <v>0</v>
      </c>
      <c r="H9" s="54">
        <f t="shared" si="1"/>
        <v>0</v>
      </c>
    </row>
    <row r="10" spans="1:8" customFormat="1" ht="18.75" x14ac:dyDescent="0.3">
      <c r="A10" s="2" t="s">
        <v>17</v>
      </c>
      <c r="B10" s="11"/>
      <c r="C10" s="11"/>
      <c r="D10" s="11"/>
      <c r="E10" s="11"/>
      <c r="F10" s="11"/>
      <c r="G10" s="55">
        <f t="shared" si="0"/>
        <v>0</v>
      </c>
      <c r="H10" s="54">
        <f t="shared" si="1"/>
        <v>0</v>
      </c>
    </row>
    <row r="11" spans="1:8" customFormat="1" ht="18.75" x14ac:dyDescent="0.3">
      <c r="A11" s="2" t="s">
        <v>18</v>
      </c>
      <c r="B11" s="11"/>
      <c r="C11" s="11"/>
      <c r="D11" s="11"/>
      <c r="E11" s="11"/>
      <c r="F11" s="11"/>
      <c r="G11" s="55">
        <f t="shared" si="0"/>
        <v>0</v>
      </c>
      <c r="H11" s="54">
        <f t="shared" si="1"/>
        <v>0</v>
      </c>
    </row>
    <row r="12" spans="1:8" customFormat="1" ht="18.75" x14ac:dyDescent="0.3">
      <c r="A12" s="2" t="s">
        <v>19</v>
      </c>
      <c r="B12" s="11"/>
      <c r="C12" s="11"/>
      <c r="D12" s="11"/>
      <c r="E12" s="11"/>
      <c r="F12" s="11"/>
      <c r="G12" s="55">
        <f t="shared" si="0"/>
        <v>0</v>
      </c>
      <c r="H12" s="54">
        <f t="shared" si="1"/>
        <v>0</v>
      </c>
    </row>
    <row r="13" spans="1:8" customFormat="1" ht="18.75" x14ac:dyDescent="0.3">
      <c r="A13" s="2" t="s">
        <v>20</v>
      </c>
      <c r="B13" s="11"/>
      <c r="C13" s="11"/>
      <c r="D13" s="11"/>
      <c r="E13" s="11"/>
      <c r="F13" s="11"/>
      <c r="G13" s="55">
        <f t="shared" si="0"/>
        <v>0</v>
      </c>
      <c r="H13" s="54">
        <f t="shared" si="1"/>
        <v>0</v>
      </c>
    </row>
    <row r="14" spans="1:8" customFormat="1" ht="18.75" x14ac:dyDescent="0.3">
      <c r="A14" s="2" t="s">
        <v>21</v>
      </c>
      <c r="B14" s="11"/>
      <c r="C14" s="11"/>
      <c r="D14" s="11"/>
      <c r="E14" s="11"/>
      <c r="F14" s="11"/>
      <c r="G14" s="55">
        <f t="shared" si="0"/>
        <v>0</v>
      </c>
      <c r="H14" s="54">
        <f t="shared" si="1"/>
        <v>0</v>
      </c>
    </row>
    <row r="15" spans="1:8" customFormat="1" ht="18.75" x14ac:dyDescent="0.3">
      <c r="A15" s="2" t="s">
        <v>22</v>
      </c>
      <c r="B15" s="6"/>
      <c r="C15" s="6"/>
      <c r="D15" s="6"/>
      <c r="E15" s="6"/>
      <c r="F15" s="6"/>
      <c r="G15" s="55">
        <f t="shared" si="0"/>
        <v>0</v>
      </c>
      <c r="H15" s="54">
        <f t="shared" si="1"/>
        <v>0</v>
      </c>
    </row>
    <row r="16" spans="1:8" customFormat="1" ht="18.75" x14ac:dyDescent="0.3">
      <c r="A16" s="2" t="s">
        <v>23</v>
      </c>
      <c r="B16" s="12"/>
      <c r="C16" s="11"/>
      <c r="D16" s="11"/>
      <c r="E16" s="11"/>
      <c r="F16" s="11"/>
      <c r="G16" s="55">
        <f t="shared" si="0"/>
        <v>0</v>
      </c>
      <c r="H16" s="54">
        <f t="shared" si="1"/>
        <v>0</v>
      </c>
    </row>
    <row r="17" spans="1:8" customFormat="1" ht="18.75" x14ac:dyDescent="0.3">
      <c r="A17" s="2" t="s">
        <v>24</v>
      </c>
      <c r="B17" s="12">
        <v>50000</v>
      </c>
      <c r="C17" s="11"/>
      <c r="D17" s="11"/>
      <c r="E17" s="11"/>
      <c r="F17" s="11"/>
      <c r="G17" s="55">
        <f t="shared" si="0"/>
        <v>50000</v>
      </c>
      <c r="H17" s="54">
        <f t="shared" si="1"/>
        <v>0</v>
      </c>
    </row>
    <row r="18" spans="1:8" customFormat="1" ht="18.75" x14ac:dyDescent="0.3">
      <c r="A18" s="2" t="s">
        <v>25</v>
      </c>
      <c r="B18" s="12"/>
      <c r="C18" s="11"/>
      <c r="D18" s="11"/>
      <c r="E18" s="11"/>
      <c r="F18" s="11"/>
      <c r="G18" s="55">
        <f t="shared" si="0"/>
        <v>0</v>
      </c>
      <c r="H18" s="54">
        <f t="shared" si="1"/>
        <v>0</v>
      </c>
    </row>
    <row r="19" spans="1:8" customFormat="1" ht="18.75" x14ac:dyDescent="0.3">
      <c r="A19" s="2" t="s">
        <v>26</v>
      </c>
      <c r="B19" s="12"/>
      <c r="C19" s="11"/>
      <c r="D19" s="11"/>
      <c r="E19" s="11"/>
      <c r="F19" s="11"/>
      <c r="G19" s="55">
        <f t="shared" si="0"/>
        <v>0</v>
      </c>
      <c r="H19" s="54">
        <f t="shared" si="1"/>
        <v>0</v>
      </c>
    </row>
    <row r="20" spans="1:8" customFormat="1" ht="18.75" x14ac:dyDescent="0.3">
      <c r="A20" s="13" t="s">
        <v>27</v>
      </c>
      <c r="B20" s="12"/>
      <c r="C20" s="11"/>
      <c r="D20" s="11"/>
      <c r="E20" s="11"/>
      <c r="F20" s="11"/>
      <c r="G20" s="55">
        <f t="shared" si="0"/>
        <v>0</v>
      </c>
      <c r="H20" s="54">
        <f t="shared" si="1"/>
        <v>0</v>
      </c>
    </row>
    <row r="21" spans="1:8" customFormat="1" ht="18.75" x14ac:dyDescent="0.3">
      <c r="A21" s="2" t="s">
        <v>28</v>
      </c>
      <c r="B21" s="6"/>
      <c r="C21" s="6"/>
      <c r="D21" s="6"/>
      <c r="E21" s="6"/>
      <c r="F21" s="6"/>
      <c r="G21" s="55">
        <f t="shared" si="0"/>
        <v>0</v>
      </c>
      <c r="H21" s="54">
        <f t="shared" si="1"/>
        <v>0</v>
      </c>
    </row>
    <row r="22" spans="1:8" customFormat="1" ht="18.75" x14ac:dyDescent="0.3">
      <c r="A22" s="2" t="s">
        <v>29</v>
      </c>
      <c r="B22" s="12"/>
      <c r="C22" s="11"/>
      <c r="D22" s="11"/>
      <c r="E22" s="11"/>
      <c r="F22" s="11"/>
      <c r="G22" s="55">
        <f t="shared" si="0"/>
        <v>0</v>
      </c>
      <c r="H22" s="54">
        <f t="shared" si="1"/>
        <v>0</v>
      </c>
    </row>
    <row r="23" spans="1:8" customFormat="1" ht="18.75" x14ac:dyDescent="0.3">
      <c r="A23" s="2" t="s">
        <v>30</v>
      </c>
      <c r="B23" s="12"/>
      <c r="C23" s="11"/>
      <c r="D23" s="11"/>
      <c r="E23" s="11"/>
      <c r="F23" s="11"/>
      <c r="G23" s="55">
        <f t="shared" si="0"/>
        <v>0</v>
      </c>
      <c r="H23" s="54">
        <f t="shared" si="1"/>
        <v>0</v>
      </c>
    </row>
    <row r="24" spans="1:8" customFormat="1" ht="18.75" x14ac:dyDescent="0.3">
      <c r="A24" s="2" t="s">
        <v>31</v>
      </c>
      <c r="B24" s="12"/>
      <c r="C24" s="11"/>
      <c r="D24" s="11"/>
      <c r="E24" s="11"/>
      <c r="F24" s="11"/>
      <c r="G24" s="55">
        <f t="shared" si="0"/>
        <v>0</v>
      </c>
      <c r="H24" s="54">
        <f t="shared" si="1"/>
        <v>0</v>
      </c>
    </row>
    <row r="25" spans="1:8" customFormat="1" ht="18.75" x14ac:dyDescent="0.3">
      <c r="A25" s="2" t="s">
        <v>32</v>
      </c>
      <c r="B25" s="12"/>
      <c r="C25" s="11"/>
      <c r="D25" s="11"/>
      <c r="E25" s="11"/>
      <c r="F25" s="11"/>
      <c r="G25" s="55">
        <f t="shared" si="0"/>
        <v>0</v>
      </c>
      <c r="H25" s="54">
        <f t="shared" si="1"/>
        <v>0</v>
      </c>
    </row>
    <row r="26" spans="1:8" customFormat="1" ht="18.75" x14ac:dyDescent="0.3">
      <c r="A26" s="2" t="s">
        <v>33</v>
      </c>
      <c r="B26" s="12"/>
      <c r="C26" s="11"/>
      <c r="D26" s="11"/>
      <c r="E26" s="11"/>
      <c r="F26" s="11"/>
      <c r="G26" s="55">
        <f t="shared" si="0"/>
        <v>0</v>
      </c>
      <c r="H26" s="54">
        <f t="shared" si="1"/>
        <v>0</v>
      </c>
    </row>
    <row r="27" spans="1:8" s="58" customFormat="1" ht="18.75" x14ac:dyDescent="0.3">
      <c r="A27" s="14" t="s">
        <v>34</v>
      </c>
      <c r="B27" s="12"/>
      <c r="C27" s="11"/>
      <c r="D27" s="11"/>
      <c r="E27" s="11"/>
      <c r="F27" s="11"/>
      <c r="G27" s="55">
        <f t="shared" si="0"/>
        <v>0</v>
      </c>
      <c r="H27" s="54">
        <f t="shared" si="1"/>
        <v>0</v>
      </c>
    </row>
    <row r="28" spans="1:8" customFormat="1" ht="18.75" x14ac:dyDescent="0.3">
      <c r="A28" s="14" t="s">
        <v>35</v>
      </c>
      <c r="B28" s="12"/>
      <c r="C28" s="11"/>
      <c r="D28" s="11"/>
      <c r="E28" s="11"/>
      <c r="F28" s="11"/>
      <c r="G28" s="55">
        <f t="shared" si="0"/>
        <v>0</v>
      </c>
      <c r="H28" s="54">
        <f t="shared" si="1"/>
        <v>0</v>
      </c>
    </row>
    <row r="29" spans="1:8" customFormat="1" ht="18.75" x14ac:dyDescent="0.3">
      <c r="A29" s="14"/>
      <c r="B29" s="12"/>
      <c r="C29" s="11"/>
      <c r="D29" s="11"/>
      <c r="E29" s="11"/>
      <c r="F29" s="11"/>
      <c r="G29" s="55">
        <f t="shared" si="0"/>
        <v>0</v>
      </c>
      <c r="H29" s="54">
        <f t="shared" si="1"/>
        <v>0</v>
      </c>
    </row>
    <row r="30" spans="1:8" customFormat="1" ht="18.75" x14ac:dyDescent="0.3">
      <c r="A30" s="2" t="s">
        <v>36</v>
      </c>
      <c r="B30" s="64">
        <f>SUM(B4:B29)</f>
        <v>50075</v>
      </c>
      <c r="C30" s="64">
        <f>SUM(C4:C29)</f>
        <v>0</v>
      </c>
      <c r="D30" s="64">
        <f>SUM(D4:D29)</f>
        <v>0</v>
      </c>
      <c r="E30" s="64">
        <f>SUM(E4:E29)</f>
        <v>0</v>
      </c>
      <c r="F30" s="64">
        <f>SUM(F4:F29)</f>
        <v>0</v>
      </c>
      <c r="G30" s="56">
        <f t="shared" si="0"/>
        <v>50075</v>
      </c>
      <c r="H30" s="57">
        <f t="shared" si="1"/>
        <v>0</v>
      </c>
    </row>
    <row r="31" spans="1:8" customFormat="1" ht="18.75" x14ac:dyDescent="0.3">
      <c r="A31" s="2"/>
      <c r="B31" s="12"/>
      <c r="C31" s="11"/>
      <c r="D31" s="11"/>
      <c r="E31" s="11"/>
      <c r="F31" s="11"/>
      <c r="G31" s="55"/>
      <c r="H31" s="54"/>
    </row>
    <row r="32" spans="1:8" customFormat="1" ht="18.75" x14ac:dyDescent="0.3">
      <c r="A32" s="2" t="s">
        <v>37</v>
      </c>
      <c r="B32" s="12"/>
      <c r="C32" s="11"/>
      <c r="D32" s="11"/>
      <c r="E32" s="11"/>
      <c r="F32" s="11"/>
      <c r="G32" s="55">
        <f t="shared" ref="G32:G60" si="2">SUM(B32-C32-D32-E32-F32)</f>
        <v>0</v>
      </c>
      <c r="H32" s="54">
        <f t="shared" ref="H32:H60" si="3">SUM(C32+D32+E32+F32)</f>
        <v>0</v>
      </c>
    </row>
    <row r="33" spans="1:8" customFormat="1" ht="18.75" x14ac:dyDescent="0.3">
      <c r="A33" s="2" t="s">
        <v>38</v>
      </c>
      <c r="B33" s="12"/>
      <c r="C33" s="11"/>
      <c r="D33" s="11"/>
      <c r="E33" s="11"/>
      <c r="F33" s="11"/>
      <c r="G33" s="55">
        <f t="shared" si="2"/>
        <v>0</v>
      </c>
      <c r="H33" s="54">
        <f t="shared" si="3"/>
        <v>0</v>
      </c>
    </row>
    <row r="34" spans="1:8" customFormat="1" ht="18.75" x14ac:dyDescent="0.3">
      <c r="A34" s="2" t="s">
        <v>39</v>
      </c>
      <c r="B34" s="12">
        <v>200</v>
      </c>
      <c r="C34" s="11"/>
      <c r="D34" s="11"/>
      <c r="E34" s="11"/>
      <c r="F34" s="11"/>
      <c r="G34" s="55">
        <f t="shared" si="2"/>
        <v>200</v>
      </c>
      <c r="H34" s="54">
        <f t="shared" si="3"/>
        <v>0</v>
      </c>
    </row>
    <row r="35" spans="1:8" customFormat="1" ht="18.75" x14ac:dyDescent="0.3">
      <c r="A35" s="2" t="s">
        <v>40</v>
      </c>
      <c r="B35" s="12"/>
      <c r="C35" s="11"/>
      <c r="D35" s="11"/>
      <c r="E35" s="11"/>
      <c r="F35" s="11"/>
      <c r="G35" s="55">
        <f t="shared" si="2"/>
        <v>0</v>
      </c>
      <c r="H35" s="54">
        <f t="shared" si="3"/>
        <v>0</v>
      </c>
    </row>
    <row r="36" spans="1:8" customFormat="1" ht="18.75" x14ac:dyDescent="0.3">
      <c r="A36" s="2" t="s">
        <v>41</v>
      </c>
      <c r="B36" s="12"/>
      <c r="C36" s="11"/>
      <c r="D36" s="11"/>
      <c r="E36" s="11"/>
      <c r="F36" s="11"/>
      <c r="G36" s="55">
        <f t="shared" si="2"/>
        <v>0</v>
      </c>
      <c r="H36" s="54">
        <f t="shared" si="3"/>
        <v>0</v>
      </c>
    </row>
    <row r="37" spans="1:8" customFormat="1" ht="18.75" x14ac:dyDescent="0.3">
      <c r="A37" s="2" t="s">
        <v>42</v>
      </c>
      <c r="B37" s="12"/>
      <c r="C37" s="11"/>
      <c r="D37" s="11"/>
      <c r="E37" s="11"/>
      <c r="F37" s="11"/>
      <c r="G37" s="55">
        <f t="shared" si="2"/>
        <v>0</v>
      </c>
      <c r="H37" s="54">
        <f t="shared" si="3"/>
        <v>0</v>
      </c>
    </row>
    <row r="38" spans="1:8" customFormat="1" ht="18.75" x14ac:dyDescent="0.3">
      <c r="A38" s="2" t="s">
        <v>43</v>
      </c>
      <c r="B38" s="12">
        <v>2100</v>
      </c>
      <c r="C38" s="11"/>
      <c r="D38" s="11"/>
      <c r="E38" s="11"/>
      <c r="F38" s="11"/>
      <c r="G38" s="55">
        <f t="shared" si="2"/>
        <v>2100</v>
      </c>
      <c r="H38" s="54">
        <f t="shared" si="3"/>
        <v>0</v>
      </c>
    </row>
    <row r="39" spans="1:8" customFormat="1" ht="18.75" x14ac:dyDescent="0.3">
      <c r="A39" s="2" t="s">
        <v>44</v>
      </c>
      <c r="B39" s="12"/>
      <c r="C39" s="11"/>
      <c r="D39" s="11"/>
      <c r="E39" s="11"/>
      <c r="F39" s="11"/>
      <c r="G39" s="55">
        <f t="shared" si="2"/>
        <v>0</v>
      </c>
      <c r="H39" s="54">
        <f t="shared" si="3"/>
        <v>0</v>
      </c>
    </row>
    <row r="40" spans="1:8" customFormat="1" ht="18.75" x14ac:dyDescent="0.3">
      <c r="A40" s="2" t="s">
        <v>45</v>
      </c>
      <c r="B40" s="12"/>
      <c r="C40" s="11"/>
      <c r="D40" s="11"/>
      <c r="E40" s="11"/>
      <c r="F40" s="11"/>
      <c r="G40" s="55">
        <f t="shared" si="2"/>
        <v>0</v>
      </c>
      <c r="H40" s="54">
        <f t="shared" si="3"/>
        <v>0</v>
      </c>
    </row>
    <row r="41" spans="1:8" customFormat="1" ht="18.75" x14ac:dyDescent="0.3">
      <c r="A41" s="2" t="s">
        <v>46</v>
      </c>
      <c r="B41" s="12"/>
      <c r="C41" s="11"/>
      <c r="D41" s="11"/>
      <c r="E41" s="11"/>
      <c r="F41" s="11"/>
      <c r="G41" s="55">
        <f t="shared" si="2"/>
        <v>0</v>
      </c>
      <c r="H41" s="54">
        <f t="shared" si="3"/>
        <v>0</v>
      </c>
    </row>
    <row r="42" spans="1:8" customFormat="1" ht="18.75" x14ac:dyDescent="0.3">
      <c r="A42" s="2" t="s">
        <v>47</v>
      </c>
      <c r="B42" s="11">
        <v>2000</v>
      </c>
      <c r="C42" s="11"/>
      <c r="D42" s="11"/>
      <c r="E42" s="11"/>
      <c r="F42" s="11"/>
      <c r="G42" s="55">
        <f t="shared" si="2"/>
        <v>2000</v>
      </c>
      <c r="H42" s="54">
        <f t="shared" si="3"/>
        <v>0</v>
      </c>
    </row>
    <row r="43" spans="1:8" customFormat="1" ht="18.75" x14ac:dyDescent="0.3">
      <c r="A43" s="2" t="s">
        <v>48</v>
      </c>
      <c r="B43" s="11"/>
      <c r="C43" s="11"/>
      <c r="D43" s="11"/>
      <c r="E43" s="11"/>
      <c r="F43" s="11"/>
      <c r="G43" s="55">
        <f t="shared" si="2"/>
        <v>0</v>
      </c>
      <c r="H43" s="54">
        <f t="shared" si="3"/>
        <v>0</v>
      </c>
    </row>
    <row r="44" spans="1:8" customFormat="1" ht="18.75" x14ac:dyDescent="0.3">
      <c r="A44" s="2" t="s">
        <v>49</v>
      </c>
      <c r="B44" s="11"/>
      <c r="C44" s="11"/>
      <c r="D44" s="11"/>
      <c r="E44" s="11"/>
      <c r="F44" s="11"/>
      <c r="G44" s="55">
        <f t="shared" si="2"/>
        <v>0</v>
      </c>
      <c r="H44" s="54">
        <f t="shared" si="3"/>
        <v>0</v>
      </c>
    </row>
    <row r="45" spans="1:8" customFormat="1" ht="18.75" x14ac:dyDescent="0.3">
      <c r="A45" s="2" t="s">
        <v>50</v>
      </c>
      <c r="B45" s="11"/>
      <c r="C45" s="11"/>
      <c r="D45" s="11"/>
      <c r="E45" s="11"/>
      <c r="F45" s="11"/>
      <c r="G45" s="55">
        <f t="shared" si="2"/>
        <v>0</v>
      </c>
      <c r="H45" s="54">
        <f t="shared" si="3"/>
        <v>0</v>
      </c>
    </row>
    <row r="46" spans="1:8" customFormat="1" ht="18.75" x14ac:dyDescent="0.3">
      <c r="A46" s="2" t="s">
        <v>37</v>
      </c>
      <c r="B46" s="11"/>
      <c r="C46" s="11"/>
      <c r="D46" s="11"/>
      <c r="E46" s="11"/>
      <c r="F46" s="11"/>
      <c r="G46" s="55">
        <f t="shared" si="2"/>
        <v>0</v>
      </c>
      <c r="H46" s="54">
        <f t="shared" si="3"/>
        <v>0</v>
      </c>
    </row>
    <row r="47" spans="1:8" customFormat="1" ht="18.75" x14ac:dyDescent="0.3">
      <c r="A47" s="2" t="s">
        <v>51</v>
      </c>
      <c r="B47" s="11"/>
      <c r="C47" s="11"/>
      <c r="D47" s="11"/>
      <c r="E47" s="11"/>
      <c r="F47" s="11"/>
      <c r="G47" s="55">
        <f t="shared" si="2"/>
        <v>0</v>
      </c>
      <c r="H47" s="54">
        <f t="shared" si="3"/>
        <v>0</v>
      </c>
    </row>
    <row r="48" spans="1:8" customFormat="1" ht="18.75" x14ac:dyDescent="0.3">
      <c r="A48" s="2" t="s">
        <v>52</v>
      </c>
      <c r="B48" s="11">
        <v>3225</v>
      </c>
      <c r="C48" s="11"/>
      <c r="D48" s="11"/>
      <c r="E48" s="11"/>
      <c r="F48" s="11"/>
      <c r="G48" s="55">
        <f t="shared" si="2"/>
        <v>3225</v>
      </c>
      <c r="H48" s="54">
        <f t="shared" si="3"/>
        <v>0</v>
      </c>
    </row>
    <row r="49" spans="1:8" customFormat="1" ht="18.75" x14ac:dyDescent="0.3">
      <c r="A49" s="2" t="s">
        <v>53</v>
      </c>
      <c r="B49" s="11">
        <v>11700</v>
      </c>
      <c r="C49" s="11"/>
      <c r="D49" s="11"/>
      <c r="E49" s="11"/>
      <c r="F49" s="11"/>
      <c r="G49" s="55">
        <f t="shared" si="2"/>
        <v>11700</v>
      </c>
      <c r="H49" s="54">
        <f t="shared" si="3"/>
        <v>0</v>
      </c>
    </row>
    <row r="50" spans="1:8" customFormat="1" ht="18.75" x14ac:dyDescent="0.3">
      <c r="A50" s="2" t="s">
        <v>54</v>
      </c>
      <c r="B50" s="11"/>
      <c r="C50" s="11"/>
      <c r="D50" s="11"/>
      <c r="E50" s="11"/>
      <c r="F50" s="11"/>
      <c r="G50" s="55">
        <f t="shared" si="2"/>
        <v>0</v>
      </c>
      <c r="H50" s="54">
        <f t="shared" si="3"/>
        <v>0</v>
      </c>
    </row>
    <row r="51" spans="1:8" customFormat="1" ht="18.75" x14ac:dyDescent="0.3">
      <c r="A51" s="2" t="s">
        <v>55</v>
      </c>
      <c r="B51" s="11"/>
      <c r="C51" s="11"/>
      <c r="D51" s="11"/>
      <c r="E51" s="11"/>
      <c r="F51" s="11"/>
      <c r="G51" s="55">
        <f t="shared" si="2"/>
        <v>0</v>
      </c>
      <c r="H51" s="54">
        <f t="shared" si="3"/>
        <v>0</v>
      </c>
    </row>
    <row r="52" spans="1:8" customFormat="1" ht="18.75" x14ac:dyDescent="0.3">
      <c r="A52" s="2" t="s">
        <v>56</v>
      </c>
      <c r="B52" s="11"/>
      <c r="C52" s="11"/>
      <c r="D52" s="11"/>
      <c r="E52" s="11"/>
      <c r="F52" s="11"/>
      <c r="G52" s="55">
        <f t="shared" si="2"/>
        <v>0</v>
      </c>
      <c r="H52" s="54">
        <f t="shared" si="3"/>
        <v>0</v>
      </c>
    </row>
    <row r="53" spans="1:8" customFormat="1" ht="18.75" x14ac:dyDescent="0.3">
      <c r="A53" s="2" t="s">
        <v>57</v>
      </c>
      <c r="B53" s="65">
        <v>700</v>
      </c>
      <c r="C53" s="14"/>
      <c r="D53" s="14"/>
      <c r="E53" s="14"/>
      <c r="F53" s="14"/>
      <c r="G53" s="55">
        <f t="shared" si="2"/>
        <v>700</v>
      </c>
      <c r="H53" s="54">
        <f t="shared" si="3"/>
        <v>0</v>
      </c>
    </row>
    <row r="54" spans="1:8" customFormat="1" ht="18.75" x14ac:dyDescent="0.3">
      <c r="A54" s="2" t="s">
        <v>58</v>
      </c>
      <c r="B54" s="19">
        <v>11500</v>
      </c>
      <c r="C54" s="20"/>
      <c r="D54" s="20"/>
      <c r="E54" s="20"/>
      <c r="F54" s="20"/>
      <c r="G54" s="55">
        <f t="shared" si="2"/>
        <v>11500</v>
      </c>
      <c r="H54" s="54">
        <f t="shared" si="3"/>
        <v>0</v>
      </c>
    </row>
    <row r="55" spans="1:8" customFormat="1" ht="18.75" x14ac:dyDescent="0.3">
      <c r="A55" s="93" t="s">
        <v>123</v>
      </c>
      <c r="B55" s="12">
        <v>776.32</v>
      </c>
      <c r="C55" s="11"/>
      <c r="D55" s="11"/>
      <c r="E55" s="11"/>
      <c r="F55" s="11"/>
      <c r="G55" s="55">
        <f t="shared" si="2"/>
        <v>776.32</v>
      </c>
      <c r="H55" s="54">
        <f t="shared" si="3"/>
        <v>0</v>
      </c>
    </row>
    <row r="56" spans="1:8" customFormat="1" ht="18.75" x14ac:dyDescent="0.3">
      <c r="A56" s="93" t="s">
        <v>124</v>
      </c>
      <c r="B56" s="12"/>
      <c r="C56" s="11"/>
      <c r="D56" s="11"/>
      <c r="E56" s="11"/>
      <c r="F56" s="11"/>
      <c r="G56" s="55">
        <f t="shared" si="2"/>
        <v>0</v>
      </c>
      <c r="H56" s="54">
        <f t="shared" si="3"/>
        <v>0</v>
      </c>
    </row>
    <row r="57" spans="1:8" customFormat="1" ht="18.75" x14ac:dyDescent="0.3">
      <c r="A57" s="2" t="s">
        <v>125</v>
      </c>
      <c r="B57" s="11">
        <v>1500</v>
      </c>
      <c r="C57" s="11"/>
      <c r="D57" s="11"/>
      <c r="E57" s="11"/>
      <c r="F57" s="11"/>
      <c r="G57" s="55">
        <f t="shared" si="2"/>
        <v>1500</v>
      </c>
      <c r="H57" s="54">
        <f t="shared" si="3"/>
        <v>0</v>
      </c>
    </row>
    <row r="58" spans="1:8" customFormat="1" ht="18.75" x14ac:dyDescent="0.3">
      <c r="A58" s="2" t="s">
        <v>60</v>
      </c>
      <c r="B58" s="11"/>
      <c r="C58" s="11"/>
      <c r="D58" s="11"/>
      <c r="E58" s="11"/>
      <c r="F58" s="11"/>
      <c r="G58" s="55">
        <f t="shared" si="2"/>
        <v>0</v>
      </c>
      <c r="H58" s="54">
        <f t="shared" si="3"/>
        <v>0</v>
      </c>
    </row>
    <row r="59" spans="1:8" customFormat="1" ht="18.75" x14ac:dyDescent="0.3">
      <c r="A59" s="2" t="s">
        <v>61</v>
      </c>
      <c r="B59" s="11"/>
      <c r="C59" s="11"/>
      <c r="D59" s="11"/>
      <c r="E59" s="11"/>
      <c r="F59" s="11"/>
      <c r="G59" s="55">
        <f t="shared" si="2"/>
        <v>0</v>
      </c>
      <c r="H59" s="54">
        <f t="shared" si="3"/>
        <v>0</v>
      </c>
    </row>
    <row r="60" spans="1:8" customFormat="1" ht="18.75" x14ac:dyDescent="0.3">
      <c r="A60" s="2" t="s">
        <v>62</v>
      </c>
      <c r="B60" s="11"/>
      <c r="C60" s="11"/>
      <c r="D60" s="11"/>
      <c r="E60" s="11"/>
      <c r="F60" s="11"/>
      <c r="G60" s="55">
        <f t="shared" si="2"/>
        <v>0</v>
      </c>
      <c r="H60" s="54">
        <f t="shared" si="3"/>
        <v>0</v>
      </c>
    </row>
    <row r="61" spans="1:8" customFormat="1" ht="18.75" x14ac:dyDescent="0.3">
      <c r="A61" s="2" t="s">
        <v>63</v>
      </c>
      <c r="B61" s="11"/>
      <c r="C61" s="11"/>
      <c r="D61" s="11"/>
      <c r="E61" s="11"/>
      <c r="F61" s="11"/>
      <c r="G61" s="55"/>
      <c r="H61" s="54"/>
    </row>
    <row r="62" spans="1:8" customFormat="1" ht="18.75" x14ac:dyDescent="0.3">
      <c r="A62" s="2" t="s">
        <v>64</v>
      </c>
      <c r="B62" s="11">
        <v>9000</v>
      </c>
      <c r="C62" s="11"/>
      <c r="D62" s="11"/>
      <c r="E62" s="11"/>
      <c r="F62" s="11"/>
      <c r="G62" s="55">
        <f>SUM(B62-C62-D62-E62-F62)</f>
        <v>9000</v>
      </c>
      <c r="H62" s="54">
        <f>SUM(C62+D62+E62+F62)</f>
        <v>0</v>
      </c>
    </row>
    <row r="63" spans="1:8" s="23" customFormat="1" ht="18.75" x14ac:dyDescent="0.3">
      <c r="A63" s="2" t="s">
        <v>65</v>
      </c>
      <c r="B63" s="22">
        <v>6000</v>
      </c>
      <c r="C63" s="22"/>
      <c r="D63" s="22"/>
      <c r="E63" s="22"/>
      <c r="F63" s="22"/>
      <c r="G63" s="55">
        <f>SUM(B63-C63-D63-E63-F63)</f>
        <v>6000</v>
      </c>
      <c r="H63" s="54">
        <f>SUM(C63+D63+E63+F63)</f>
        <v>0</v>
      </c>
    </row>
    <row r="64" spans="1:8" customFormat="1" ht="18.75" x14ac:dyDescent="0.3">
      <c r="A64" s="2" t="s">
        <v>66</v>
      </c>
      <c r="B64" s="11"/>
      <c r="C64" s="11"/>
      <c r="D64" s="11"/>
      <c r="E64" s="11"/>
      <c r="F64" s="11"/>
      <c r="G64" s="55"/>
      <c r="H64" s="54"/>
    </row>
    <row r="65" spans="1:8" customFormat="1" ht="18.75" x14ac:dyDescent="0.3">
      <c r="A65" s="2" t="s">
        <v>67</v>
      </c>
      <c r="B65" s="11"/>
      <c r="C65" s="11"/>
      <c r="D65" s="11"/>
      <c r="E65" s="11"/>
      <c r="F65" s="11"/>
      <c r="G65" s="55"/>
      <c r="H65" s="54"/>
    </row>
    <row r="66" spans="1:8" customFormat="1" ht="18.75" x14ac:dyDescent="0.3">
      <c r="A66" s="14"/>
      <c r="B66" s="11"/>
      <c r="C66" s="11"/>
      <c r="D66" s="11"/>
      <c r="E66" s="11"/>
      <c r="F66" s="11"/>
      <c r="G66" s="55"/>
      <c r="H66" s="54"/>
    </row>
    <row r="67" spans="1:8" customFormat="1" ht="18.75" x14ac:dyDescent="0.3">
      <c r="A67" s="17" t="s">
        <v>68</v>
      </c>
      <c r="B67" s="11"/>
      <c r="C67" s="11"/>
      <c r="D67" s="11"/>
      <c r="E67" s="11"/>
      <c r="F67" s="11"/>
      <c r="G67" s="55"/>
      <c r="H67" s="54"/>
    </row>
    <row r="68" spans="1:8" customFormat="1" ht="18.75" x14ac:dyDescent="0.3">
      <c r="A68" s="17"/>
      <c r="B68" s="11"/>
      <c r="C68" s="11"/>
      <c r="D68" s="11"/>
      <c r="E68" s="11"/>
      <c r="F68" s="11"/>
      <c r="G68" s="55"/>
      <c r="H68" s="54">
        <f>SUM(C68+D68+E68+F68)</f>
        <v>0</v>
      </c>
    </row>
    <row r="69" spans="1:8" customFormat="1" ht="18.75" x14ac:dyDescent="0.3">
      <c r="A69" s="2" t="s">
        <v>69</v>
      </c>
      <c r="B69" s="11"/>
      <c r="C69" s="11"/>
      <c r="D69" s="11"/>
      <c r="E69" s="11"/>
      <c r="F69" s="11"/>
      <c r="G69" s="55"/>
      <c r="H69" s="54"/>
    </row>
    <row r="70" spans="1:8" customFormat="1" ht="18.75" x14ac:dyDescent="0.3">
      <c r="A70" s="14" t="s">
        <v>70</v>
      </c>
      <c r="B70" s="9"/>
      <c r="C70" s="9"/>
      <c r="D70" s="9"/>
      <c r="E70" s="9"/>
      <c r="F70" s="9"/>
      <c r="G70" s="55">
        <f>SUM(B70-C70-D70-E70-F70)</f>
        <v>0</v>
      </c>
      <c r="H70" s="54">
        <f>SUM(C70+D70+E70+F70)</f>
        <v>0</v>
      </c>
    </row>
    <row r="71" spans="1:8" customFormat="1" ht="18.75" x14ac:dyDescent="0.3">
      <c r="A71" s="17" t="s">
        <v>71</v>
      </c>
      <c r="B71" s="9"/>
      <c r="C71" s="9"/>
      <c r="D71" s="9"/>
      <c r="E71" s="9"/>
      <c r="F71" s="9"/>
      <c r="G71" s="56"/>
      <c r="H71" s="54"/>
    </row>
    <row r="72" spans="1:8" customFormat="1" ht="18.75" x14ac:dyDescent="0.3">
      <c r="A72" s="17" t="s">
        <v>72</v>
      </c>
      <c r="B72" s="9"/>
      <c r="C72" s="9"/>
      <c r="D72" s="9"/>
      <c r="E72" s="9"/>
      <c r="F72" s="9"/>
      <c r="G72" s="56">
        <f>+G14-G70</f>
        <v>0</v>
      </c>
      <c r="H72" s="54">
        <f>SUM(C72+D72+E72+F72)</f>
        <v>0</v>
      </c>
    </row>
    <row r="73" spans="1:8" customFormat="1" ht="18.75" x14ac:dyDescent="0.3">
      <c r="A73" s="17" t="s">
        <v>73</v>
      </c>
      <c r="B73" s="66"/>
      <c r="C73" s="66"/>
      <c r="D73" s="66"/>
      <c r="E73" s="66"/>
      <c r="F73" s="66"/>
      <c r="G73" s="67"/>
      <c r="H73" s="68"/>
    </row>
    <row r="74" spans="1:8" customFormat="1" ht="18.75" x14ac:dyDescent="0.3">
      <c r="A74" s="69" t="s">
        <v>74</v>
      </c>
      <c r="B74" s="9"/>
      <c r="C74" s="9"/>
      <c r="D74" s="9"/>
      <c r="E74" s="9"/>
      <c r="F74" s="9"/>
      <c r="G74" s="70">
        <f>SUM(B74-C74-D74-E74-F74)</f>
        <v>0</v>
      </c>
      <c r="H74" s="54"/>
    </row>
    <row r="75" spans="1:8" customFormat="1" ht="18.75" x14ac:dyDescent="0.3">
      <c r="A75" s="71" t="s">
        <v>75</v>
      </c>
      <c r="B75" s="3"/>
      <c r="C75" s="3"/>
      <c r="D75" s="3"/>
      <c r="E75" s="3"/>
      <c r="F75" s="3"/>
      <c r="G75" s="3"/>
      <c r="H75" s="54"/>
    </row>
    <row r="76" spans="1:8" customFormat="1" ht="18.75" x14ac:dyDescent="0.3">
      <c r="A76" s="17"/>
      <c r="B76" s="72"/>
      <c r="C76" s="72"/>
      <c r="D76" s="72"/>
      <c r="E76" s="72"/>
      <c r="F76" s="72"/>
      <c r="G76" s="73"/>
      <c r="H76" s="74"/>
    </row>
    <row r="77" spans="1:8" customFormat="1" ht="18.75" x14ac:dyDescent="0.3">
      <c r="A77" s="2" t="s">
        <v>76</v>
      </c>
      <c r="B77" s="18"/>
      <c r="C77" s="20"/>
      <c r="D77" s="20"/>
      <c r="E77" s="20"/>
      <c r="F77" s="20"/>
      <c r="G77" s="60"/>
      <c r="H77" s="54"/>
    </row>
    <row r="78" spans="1:8" customFormat="1" ht="18.75" x14ac:dyDescent="0.3">
      <c r="A78" s="17" t="s">
        <v>77</v>
      </c>
      <c r="B78" s="11"/>
      <c r="C78" s="11"/>
      <c r="D78" s="11"/>
      <c r="E78" s="11"/>
      <c r="F78" s="11"/>
      <c r="G78" s="55"/>
      <c r="H78" s="54"/>
    </row>
    <row r="79" spans="1:8" customFormat="1" ht="18.75" x14ac:dyDescent="0.3">
      <c r="A79" s="14" t="s">
        <v>78</v>
      </c>
      <c r="B79" s="11"/>
      <c r="C79" s="11"/>
      <c r="D79" s="11"/>
      <c r="E79" s="11"/>
      <c r="F79" s="11"/>
      <c r="G79" s="55"/>
      <c r="H79" s="54"/>
    </row>
    <row r="80" spans="1:8" customFormat="1" ht="18.75" x14ac:dyDescent="0.3">
      <c r="A80" s="17" t="s">
        <v>79</v>
      </c>
      <c r="B80" s="75"/>
      <c r="C80" s="75"/>
      <c r="D80" s="75"/>
      <c r="E80" s="75"/>
      <c r="F80" s="75"/>
      <c r="G80" s="76"/>
      <c r="H80" s="68"/>
    </row>
    <row r="81" spans="1:8" customFormat="1" x14ac:dyDescent="0.25">
      <c r="A81" s="77"/>
      <c r="B81" s="78"/>
      <c r="C81" s="78"/>
      <c r="D81" s="78"/>
      <c r="E81" s="78"/>
      <c r="F81" s="78"/>
      <c r="G81" s="78"/>
      <c r="H81" s="79"/>
    </row>
    <row r="82" spans="1:8" customFormat="1" x14ac:dyDescent="0.25">
      <c r="A82" s="77" t="s">
        <v>80</v>
      </c>
      <c r="B82" s="78"/>
      <c r="C82" s="78"/>
      <c r="D82" s="78"/>
      <c r="E82" s="78"/>
      <c r="F82" s="78"/>
      <c r="G82" s="78"/>
      <c r="H82" s="79"/>
    </row>
    <row r="83" spans="1:8" customFormat="1" x14ac:dyDescent="0.25">
      <c r="A83" s="80"/>
      <c r="B83" s="78"/>
      <c r="C83" s="78"/>
      <c r="D83" s="78"/>
      <c r="E83" s="78"/>
      <c r="F83" s="78"/>
      <c r="G83" s="78"/>
      <c r="H83" s="79"/>
    </row>
    <row r="84" spans="1:8" customFormat="1" ht="18.75" x14ac:dyDescent="0.3">
      <c r="A84" s="27" t="s">
        <v>81</v>
      </c>
      <c r="B84" s="81">
        <f>SUM(B33:B83)</f>
        <v>48701.32</v>
      </c>
      <c r="C84" s="81">
        <f>SUM(C34:C83)</f>
        <v>0</v>
      </c>
      <c r="D84" s="81">
        <f>SUM(D34:D83)</f>
        <v>0</v>
      </c>
      <c r="E84" s="81">
        <f>SUM(E34:E83)</f>
        <v>0</v>
      </c>
      <c r="F84" s="81">
        <f>SUM(F34:F83)</f>
        <v>0</v>
      </c>
      <c r="G84" s="82">
        <f>SUM(B84-C84-D84-E84-F84)</f>
        <v>48701.32</v>
      </c>
      <c r="H84" s="83">
        <f>SUM(C84+D84+E84+F84)</f>
        <v>0</v>
      </c>
    </row>
    <row r="85" spans="1:8" customFormat="1" ht="18.75" x14ac:dyDescent="0.3">
      <c r="A85" s="13"/>
      <c r="B85" s="18"/>
      <c r="C85" s="20"/>
      <c r="D85" s="20"/>
      <c r="E85" s="20"/>
      <c r="F85" s="20"/>
      <c r="G85" s="60"/>
      <c r="H85" s="54"/>
    </row>
    <row r="86" spans="1:8" customFormat="1" ht="18.75" x14ac:dyDescent="0.3">
      <c r="A86" s="27" t="s">
        <v>82</v>
      </c>
      <c r="B86" s="9">
        <f>SUM(B30-B84)</f>
        <v>1373.6800000000003</v>
      </c>
      <c r="C86" s="9">
        <f>SUM(C30-C84)</f>
        <v>0</v>
      </c>
      <c r="D86" s="9">
        <f>SUM(D30-D84)</f>
        <v>0</v>
      </c>
      <c r="E86" s="9">
        <f>SUM(E30-E84)</f>
        <v>0</v>
      </c>
      <c r="F86" s="9">
        <f>SUM(F30-F84)</f>
        <v>0</v>
      </c>
      <c r="G86" s="56">
        <f>SUM(B86-C86-D86-E86-F86)</f>
        <v>1373.6800000000003</v>
      </c>
      <c r="H86" s="57">
        <f>SUM(C86+D86+E86+F86)</f>
        <v>0</v>
      </c>
    </row>
    <row r="87" spans="1:8" customFormat="1" ht="18.75" x14ac:dyDescent="0.3">
      <c r="A87" s="27"/>
      <c r="B87" s="11"/>
      <c r="C87" s="11"/>
      <c r="D87" s="11"/>
      <c r="E87" s="11"/>
      <c r="F87" s="11"/>
      <c r="G87" s="55"/>
      <c r="H87" s="54"/>
    </row>
    <row r="88" spans="1:8" customFormat="1" ht="18.75" x14ac:dyDescent="0.3">
      <c r="A88" s="27" t="s">
        <v>83</v>
      </c>
      <c r="B88" s="11">
        <f>SUM(B2+B86)</f>
        <v>1373.6800000000003</v>
      </c>
      <c r="C88" s="11"/>
      <c r="D88" s="11"/>
      <c r="E88" s="11"/>
      <c r="F88" s="11">
        <f>SUM(F30-F84)</f>
        <v>0</v>
      </c>
      <c r="G88" s="55">
        <f>SUM(B88-C88-D88-E88-F88)</f>
        <v>1373.6800000000003</v>
      </c>
      <c r="H88" s="54">
        <f>SUM(C88+D88+E88+F88)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67D7E-65B8-401C-84E2-A00611D80B17}">
  <dimension ref="A1:H88"/>
  <sheetViews>
    <sheetView topLeftCell="A64" workbookViewId="0">
      <selection activeCell="B64" sqref="B64"/>
    </sheetView>
  </sheetViews>
  <sheetFormatPr defaultRowHeight="18" x14ac:dyDescent="0.25"/>
  <cols>
    <col min="1" max="1" width="56.140625" style="28" customWidth="1"/>
    <col min="2" max="2" width="16.7109375" style="41" customWidth="1"/>
    <col min="3" max="3" width="19.28515625" style="41" customWidth="1"/>
    <col min="4" max="4" width="20.85546875" style="41" customWidth="1"/>
    <col min="5" max="7" width="19.28515625" style="41" customWidth="1"/>
    <col min="8" max="8" width="15" style="50" customWidth="1"/>
    <col min="9" max="247" width="10.42578125" style="28" customWidth="1"/>
    <col min="248" max="1015" width="12.28515625" style="28" customWidth="1"/>
    <col min="1016" max="1016" width="10.28515625" style="28" customWidth="1"/>
    <col min="1017" max="16384" width="9.140625" style="28"/>
  </cols>
  <sheetData>
    <row r="1" spans="1:8" customFormat="1" x14ac:dyDescent="0.25">
      <c r="A1" s="48" t="s">
        <v>105</v>
      </c>
      <c r="B1" s="41"/>
      <c r="C1" s="49" t="s">
        <v>106</v>
      </c>
      <c r="D1" s="49" t="s">
        <v>107</v>
      </c>
      <c r="E1" s="49" t="s">
        <v>108</v>
      </c>
      <c r="F1" s="49" t="s">
        <v>109</v>
      </c>
      <c r="G1" s="49"/>
      <c r="H1" s="50"/>
    </row>
    <row r="2" spans="1:8" customFormat="1" ht="18.75" x14ac:dyDescent="0.3">
      <c r="A2" s="2" t="s">
        <v>0</v>
      </c>
      <c r="B2" s="3"/>
      <c r="C2" s="3" t="s">
        <v>110</v>
      </c>
      <c r="D2" s="3" t="s">
        <v>111</v>
      </c>
      <c r="E2" s="3" t="s">
        <v>112</v>
      </c>
      <c r="F2" s="3" t="s">
        <v>113</v>
      </c>
      <c r="G2" s="3" t="s">
        <v>114</v>
      </c>
      <c r="H2" s="61"/>
    </row>
    <row r="3" spans="1:8" customFormat="1" ht="36" x14ac:dyDescent="0.25">
      <c r="A3" s="2" t="s">
        <v>1</v>
      </c>
      <c r="B3" s="6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/>
      <c r="H3" s="62" t="s">
        <v>115</v>
      </c>
    </row>
    <row r="4" spans="1:8" customFormat="1" ht="18.75" x14ac:dyDescent="0.3">
      <c r="A4" s="2" t="s">
        <v>11</v>
      </c>
      <c r="B4" s="11"/>
      <c r="C4" s="11"/>
      <c r="D4" s="11"/>
      <c r="E4" s="11"/>
      <c r="F4" s="11"/>
      <c r="G4" s="55">
        <f t="shared" ref="G4:G28" si="0">SUM(B4-C4-D4-E4-F4)</f>
        <v>0</v>
      </c>
      <c r="H4" s="54">
        <f t="shared" ref="H4:H28" si="1">SUM(C4+D4+E4+F4)</f>
        <v>0</v>
      </c>
    </row>
    <row r="5" spans="1:8" customFormat="1" ht="18.75" x14ac:dyDescent="0.3">
      <c r="A5" s="2" t="s">
        <v>12</v>
      </c>
      <c r="B5" s="11"/>
      <c r="C5" s="11"/>
      <c r="D5" s="11"/>
      <c r="E5" s="11"/>
      <c r="F5" s="11"/>
      <c r="G5" s="55">
        <f t="shared" si="0"/>
        <v>0</v>
      </c>
      <c r="H5" s="54">
        <f t="shared" si="1"/>
        <v>0</v>
      </c>
    </row>
    <row r="6" spans="1:8" customFormat="1" ht="18.75" x14ac:dyDescent="0.3">
      <c r="A6" s="2" t="s">
        <v>13</v>
      </c>
      <c r="B6" s="11"/>
      <c r="C6" s="11"/>
      <c r="D6" s="11"/>
      <c r="E6" s="11"/>
      <c r="F6" s="11"/>
      <c r="G6" s="55">
        <f t="shared" si="0"/>
        <v>0</v>
      </c>
      <c r="H6" s="54">
        <f t="shared" si="1"/>
        <v>0</v>
      </c>
    </row>
    <row r="7" spans="1:8" customFormat="1" ht="18.75" x14ac:dyDescent="0.3">
      <c r="A7" s="2" t="s">
        <v>14</v>
      </c>
      <c r="B7" s="11"/>
      <c r="C7" s="11"/>
      <c r="D7" s="11"/>
      <c r="E7" s="11"/>
      <c r="F7" s="11"/>
      <c r="G7" s="55">
        <f t="shared" si="0"/>
        <v>0</v>
      </c>
      <c r="H7" s="54">
        <f t="shared" si="1"/>
        <v>0</v>
      </c>
    </row>
    <row r="8" spans="1:8" customFormat="1" ht="18.75" x14ac:dyDescent="0.3">
      <c r="A8" s="2" t="s">
        <v>15</v>
      </c>
      <c r="B8" s="12"/>
      <c r="C8" s="11"/>
      <c r="D8" s="11"/>
      <c r="E8" s="11"/>
      <c r="F8" s="11"/>
      <c r="G8" s="55">
        <f t="shared" si="0"/>
        <v>0</v>
      </c>
      <c r="H8" s="54">
        <f t="shared" si="1"/>
        <v>0</v>
      </c>
    </row>
    <row r="9" spans="1:8" customFormat="1" ht="18.75" x14ac:dyDescent="0.3">
      <c r="A9" s="2" t="s">
        <v>16</v>
      </c>
      <c r="B9" s="12">
        <v>1400</v>
      </c>
      <c r="C9" s="11"/>
      <c r="D9" s="11"/>
      <c r="E9" s="11"/>
      <c r="F9" s="11"/>
      <c r="G9" s="55">
        <f t="shared" si="0"/>
        <v>1400</v>
      </c>
      <c r="H9" s="54">
        <f t="shared" si="1"/>
        <v>0</v>
      </c>
    </row>
    <row r="10" spans="1:8" customFormat="1" ht="18.75" x14ac:dyDescent="0.3">
      <c r="A10" s="2" t="s">
        <v>17</v>
      </c>
      <c r="B10" s="12">
        <v>500</v>
      </c>
      <c r="C10" s="11"/>
      <c r="D10" s="11"/>
      <c r="E10" s="11"/>
      <c r="F10" s="11"/>
      <c r="G10" s="55">
        <f t="shared" si="0"/>
        <v>500</v>
      </c>
      <c r="H10" s="54">
        <f t="shared" si="1"/>
        <v>0</v>
      </c>
    </row>
    <row r="11" spans="1:8" customFormat="1" ht="18.75" x14ac:dyDescent="0.3">
      <c r="A11" s="2" t="s">
        <v>18</v>
      </c>
      <c r="B11" s="12">
        <v>2000</v>
      </c>
      <c r="C11" s="11"/>
      <c r="D11" s="11"/>
      <c r="E11" s="11"/>
      <c r="F11" s="11"/>
      <c r="G11" s="55">
        <f t="shared" si="0"/>
        <v>2000</v>
      </c>
      <c r="H11" s="54">
        <f t="shared" si="1"/>
        <v>0</v>
      </c>
    </row>
    <row r="12" spans="1:8" customFormat="1" ht="18.75" x14ac:dyDescent="0.3">
      <c r="A12" s="2" t="s">
        <v>19</v>
      </c>
      <c r="B12" s="16"/>
      <c r="C12" s="6"/>
      <c r="D12" s="6"/>
      <c r="E12" s="6"/>
      <c r="F12" s="6"/>
      <c r="G12" s="55">
        <f t="shared" si="0"/>
        <v>0</v>
      </c>
      <c r="H12" s="54">
        <f t="shared" si="1"/>
        <v>0</v>
      </c>
    </row>
    <row r="13" spans="1:8" customFormat="1" ht="18.75" x14ac:dyDescent="0.3">
      <c r="A13" s="2" t="s">
        <v>20</v>
      </c>
      <c r="B13" s="11"/>
      <c r="C13" s="11"/>
      <c r="D13" s="11"/>
      <c r="E13" s="11"/>
      <c r="F13" s="11"/>
      <c r="G13" s="55">
        <f t="shared" si="0"/>
        <v>0</v>
      </c>
      <c r="H13" s="54">
        <f t="shared" si="1"/>
        <v>0</v>
      </c>
    </row>
    <row r="14" spans="1:8" customFormat="1" ht="18.75" x14ac:dyDescent="0.3">
      <c r="A14" s="2" t="s">
        <v>21</v>
      </c>
      <c r="B14" s="11"/>
      <c r="C14" s="11"/>
      <c r="D14" s="11"/>
      <c r="E14" s="11"/>
      <c r="F14" s="11"/>
      <c r="G14" s="55">
        <f t="shared" si="0"/>
        <v>0</v>
      </c>
      <c r="H14" s="54">
        <f t="shared" si="1"/>
        <v>0</v>
      </c>
    </row>
    <row r="15" spans="1:8" customFormat="1" ht="18.75" x14ac:dyDescent="0.3">
      <c r="A15" s="2" t="s">
        <v>22</v>
      </c>
      <c r="B15" s="11">
        <v>22000</v>
      </c>
      <c r="C15" s="11"/>
      <c r="D15" s="11"/>
      <c r="E15" s="11"/>
      <c r="F15" s="11"/>
      <c r="G15" s="55">
        <f t="shared" si="0"/>
        <v>22000</v>
      </c>
      <c r="H15" s="54">
        <f t="shared" si="1"/>
        <v>0</v>
      </c>
    </row>
    <row r="16" spans="1:8" customFormat="1" ht="18.75" x14ac:dyDescent="0.3">
      <c r="A16" s="2" t="s">
        <v>23</v>
      </c>
      <c r="B16" s="11"/>
      <c r="C16" s="11"/>
      <c r="D16" s="11"/>
      <c r="E16" s="11"/>
      <c r="F16" s="11"/>
      <c r="G16" s="55">
        <f t="shared" si="0"/>
        <v>0</v>
      </c>
      <c r="H16" s="54">
        <f t="shared" si="1"/>
        <v>0</v>
      </c>
    </row>
    <row r="17" spans="1:8" customFormat="1" ht="18.75" x14ac:dyDescent="0.3">
      <c r="A17" s="2" t="s">
        <v>24</v>
      </c>
      <c r="B17" s="11">
        <v>25000</v>
      </c>
      <c r="C17" s="11"/>
      <c r="D17" s="11"/>
      <c r="E17" s="11"/>
      <c r="F17" s="11"/>
      <c r="G17" s="55">
        <f t="shared" si="0"/>
        <v>25000</v>
      </c>
      <c r="H17" s="54">
        <f t="shared" si="1"/>
        <v>0</v>
      </c>
    </row>
    <row r="18" spans="1:8" customFormat="1" ht="18.75" x14ac:dyDescent="0.3">
      <c r="A18" s="2" t="s">
        <v>25</v>
      </c>
      <c r="B18" s="11">
        <v>40000</v>
      </c>
      <c r="C18" s="11"/>
      <c r="D18" s="11"/>
      <c r="E18" s="11"/>
      <c r="F18" s="11"/>
      <c r="G18" s="55">
        <f t="shared" si="0"/>
        <v>40000</v>
      </c>
      <c r="H18" s="54">
        <f t="shared" si="1"/>
        <v>0</v>
      </c>
    </row>
    <row r="19" spans="1:8" customFormat="1" ht="18.75" x14ac:dyDescent="0.3">
      <c r="A19" s="2" t="s">
        <v>26</v>
      </c>
      <c r="B19" s="11"/>
      <c r="C19" s="11"/>
      <c r="D19" s="11"/>
      <c r="E19" s="11"/>
      <c r="F19" s="11"/>
      <c r="G19" s="55">
        <f t="shared" si="0"/>
        <v>0</v>
      </c>
      <c r="H19" s="54">
        <f t="shared" si="1"/>
        <v>0</v>
      </c>
    </row>
    <row r="20" spans="1:8" customFormat="1" ht="18.75" x14ac:dyDescent="0.3">
      <c r="A20" s="13" t="s">
        <v>27</v>
      </c>
      <c r="B20" s="11"/>
      <c r="C20" s="11"/>
      <c r="D20" s="11"/>
      <c r="E20" s="11"/>
      <c r="F20" s="11"/>
      <c r="G20" s="55">
        <f t="shared" si="0"/>
        <v>0</v>
      </c>
      <c r="H20" s="54">
        <f t="shared" si="1"/>
        <v>0</v>
      </c>
    </row>
    <row r="21" spans="1:8" customFormat="1" ht="18.75" x14ac:dyDescent="0.3">
      <c r="A21" s="2" t="s">
        <v>28</v>
      </c>
      <c r="B21" s="11"/>
      <c r="C21" s="11"/>
      <c r="D21" s="11"/>
      <c r="E21" s="11"/>
      <c r="F21" s="11"/>
      <c r="G21" s="55">
        <f t="shared" si="0"/>
        <v>0</v>
      </c>
      <c r="H21" s="54">
        <f t="shared" si="1"/>
        <v>0</v>
      </c>
    </row>
    <row r="22" spans="1:8" customFormat="1" ht="18.75" x14ac:dyDescent="0.3">
      <c r="A22" s="2" t="s">
        <v>29</v>
      </c>
      <c r="B22" s="11"/>
      <c r="C22" s="11"/>
      <c r="D22" s="11"/>
      <c r="E22" s="11"/>
      <c r="F22" s="11"/>
      <c r="G22" s="55">
        <f t="shared" si="0"/>
        <v>0</v>
      </c>
      <c r="H22" s="54">
        <f t="shared" si="1"/>
        <v>0</v>
      </c>
    </row>
    <row r="23" spans="1:8" customFormat="1" ht="18.75" x14ac:dyDescent="0.3">
      <c r="A23" s="2" t="s">
        <v>30</v>
      </c>
      <c r="B23" s="9"/>
      <c r="C23" s="9"/>
      <c r="D23" s="9"/>
      <c r="E23" s="9"/>
      <c r="F23" s="9"/>
      <c r="G23" s="55">
        <f t="shared" si="0"/>
        <v>0</v>
      </c>
      <c r="H23" s="54">
        <f t="shared" si="1"/>
        <v>0</v>
      </c>
    </row>
    <row r="24" spans="1:8" customFormat="1" ht="18.75" x14ac:dyDescent="0.3">
      <c r="A24" s="2" t="s">
        <v>31</v>
      </c>
      <c r="B24" s="6"/>
      <c r="C24" s="6"/>
      <c r="D24" s="6"/>
      <c r="E24" s="6"/>
      <c r="F24" s="6"/>
      <c r="G24" s="55">
        <f t="shared" si="0"/>
        <v>0</v>
      </c>
      <c r="H24" s="54">
        <f t="shared" si="1"/>
        <v>0</v>
      </c>
    </row>
    <row r="25" spans="1:8" customFormat="1" ht="18.75" x14ac:dyDescent="0.3">
      <c r="A25" s="2" t="s">
        <v>32</v>
      </c>
      <c r="B25" s="12"/>
      <c r="C25" s="11"/>
      <c r="D25" s="11"/>
      <c r="E25" s="11"/>
      <c r="F25" s="11"/>
      <c r="G25" s="55">
        <f t="shared" si="0"/>
        <v>0</v>
      </c>
      <c r="H25" s="54">
        <f t="shared" si="1"/>
        <v>0</v>
      </c>
    </row>
    <row r="26" spans="1:8" customFormat="1" ht="18.75" x14ac:dyDescent="0.3">
      <c r="A26" s="2" t="s">
        <v>33</v>
      </c>
      <c r="B26" s="12"/>
      <c r="C26" s="11"/>
      <c r="D26" s="11"/>
      <c r="E26" s="11"/>
      <c r="F26" s="11"/>
      <c r="G26" s="55">
        <f t="shared" si="0"/>
        <v>0</v>
      </c>
      <c r="H26" s="54">
        <f t="shared" si="1"/>
        <v>0</v>
      </c>
    </row>
    <row r="27" spans="1:8" customFormat="1" ht="18.75" x14ac:dyDescent="0.3">
      <c r="A27" s="14" t="s">
        <v>34</v>
      </c>
      <c r="B27" s="12"/>
      <c r="C27" s="11"/>
      <c r="D27" s="11"/>
      <c r="E27" s="11"/>
      <c r="F27" s="11"/>
      <c r="G27" s="55">
        <f t="shared" si="0"/>
        <v>0</v>
      </c>
      <c r="H27" s="54">
        <f t="shared" si="1"/>
        <v>0</v>
      </c>
    </row>
    <row r="28" spans="1:8" customFormat="1" ht="18.75" x14ac:dyDescent="0.3">
      <c r="A28" s="14" t="s">
        <v>35</v>
      </c>
      <c r="B28" s="12"/>
      <c r="C28" s="11"/>
      <c r="D28" s="11"/>
      <c r="E28" s="11"/>
      <c r="F28" s="11"/>
      <c r="G28" s="55">
        <f t="shared" si="0"/>
        <v>0</v>
      </c>
      <c r="H28" s="54">
        <f t="shared" si="1"/>
        <v>0</v>
      </c>
    </row>
    <row r="29" spans="1:8" customFormat="1" ht="18.75" x14ac:dyDescent="0.3">
      <c r="A29" s="14"/>
      <c r="B29" s="12"/>
      <c r="C29" s="11"/>
      <c r="D29" s="11"/>
      <c r="E29" s="11"/>
      <c r="F29" s="11"/>
      <c r="G29" s="55"/>
      <c r="H29" s="54"/>
    </row>
    <row r="30" spans="1:8" customFormat="1" ht="18.75" x14ac:dyDescent="0.3">
      <c r="A30" s="2" t="s">
        <v>36</v>
      </c>
      <c r="B30" s="12">
        <f>SUM(B4:B29)</f>
        <v>90900</v>
      </c>
      <c r="C30" s="12">
        <f>SUM(C4:C29)</f>
        <v>0</v>
      </c>
      <c r="D30" s="12">
        <f>SUM(D4:D29)</f>
        <v>0</v>
      </c>
      <c r="E30" s="12">
        <f>SUM(E4:E29)</f>
        <v>0</v>
      </c>
      <c r="F30" s="12">
        <f>SUM(F4:F29)</f>
        <v>0</v>
      </c>
      <c r="G30" s="55">
        <f>SUM(B30-C30-D30-E30-F30)</f>
        <v>90900</v>
      </c>
      <c r="H30" s="54">
        <f>SUM(C30+D30+E30+F30)</f>
        <v>0</v>
      </c>
    </row>
    <row r="31" spans="1:8" customFormat="1" ht="18.75" x14ac:dyDescent="0.3">
      <c r="A31" s="2"/>
      <c r="B31" s="12"/>
      <c r="C31" s="11"/>
      <c r="D31" s="11"/>
      <c r="E31" s="11"/>
      <c r="F31" s="11"/>
      <c r="G31" s="55"/>
      <c r="H31" s="54"/>
    </row>
    <row r="32" spans="1:8" customFormat="1" ht="18.75" x14ac:dyDescent="0.3">
      <c r="A32" s="2" t="s">
        <v>37</v>
      </c>
      <c r="B32" s="12"/>
      <c r="C32" s="11"/>
      <c r="D32" s="11"/>
      <c r="E32" s="11"/>
      <c r="F32" s="11"/>
      <c r="G32" s="55">
        <f t="shared" ref="G32:G65" si="2">SUM(B32-C32-D32-E32-F32)</f>
        <v>0</v>
      </c>
      <c r="H32" s="54">
        <f t="shared" ref="H32:H65" si="3">SUM(C32+D32+E32+F32)</f>
        <v>0</v>
      </c>
    </row>
    <row r="33" spans="1:8" customFormat="1" ht="18.75" x14ac:dyDescent="0.3">
      <c r="A33" s="2" t="s">
        <v>38</v>
      </c>
      <c r="B33" s="12">
        <v>1500</v>
      </c>
      <c r="C33" s="11"/>
      <c r="D33" s="11"/>
      <c r="E33" s="11"/>
      <c r="F33" s="11"/>
      <c r="G33" s="55">
        <f t="shared" si="2"/>
        <v>1500</v>
      </c>
      <c r="H33" s="54">
        <f t="shared" si="3"/>
        <v>0</v>
      </c>
    </row>
    <row r="34" spans="1:8" customFormat="1" ht="18.75" x14ac:dyDescent="0.3">
      <c r="A34" s="2" t="s">
        <v>39</v>
      </c>
      <c r="B34" s="12">
        <v>100</v>
      </c>
      <c r="C34" s="11"/>
      <c r="D34" s="11"/>
      <c r="E34" s="11"/>
      <c r="F34" s="11"/>
      <c r="G34" s="55">
        <f t="shared" si="2"/>
        <v>100</v>
      </c>
      <c r="H34" s="54">
        <f t="shared" si="3"/>
        <v>0</v>
      </c>
    </row>
    <row r="35" spans="1:8" s="58" customFormat="1" ht="18.75" x14ac:dyDescent="0.3">
      <c r="A35" s="2" t="s">
        <v>40</v>
      </c>
      <c r="B35" s="12"/>
      <c r="C35" s="11"/>
      <c r="D35" s="11"/>
      <c r="E35" s="11"/>
      <c r="F35" s="11"/>
      <c r="G35" s="55">
        <f t="shared" si="2"/>
        <v>0</v>
      </c>
      <c r="H35" s="54">
        <f t="shared" si="3"/>
        <v>0</v>
      </c>
    </row>
    <row r="36" spans="1:8" customFormat="1" ht="18.75" x14ac:dyDescent="0.3">
      <c r="A36" s="2" t="s">
        <v>41</v>
      </c>
      <c r="B36" s="12"/>
      <c r="C36" s="11"/>
      <c r="D36" s="11"/>
      <c r="E36" s="11"/>
      <c r="F36" s="11"/>
      <c r="G36" s="55">
        <f t="shared" si="2"/>
        <v>0</v>
      </c>
      <c r="H36" s="54">
        <f t="shared" si="3"/>
        <v>0</v>
      </c>
    </row>
    <row r="37" spans="1:8" customFormat="1" ht="18.75" x14ac:dyDescent="0.3">
      <c r="A37" s="2" t="s">
        <v>42</v>
      </c>
      <c r="B37" s="12"/>
      <c r="C37" s="11"/>
      <c r="D37" s="11"/>
      <c r="E37" s="11"/>
      <c r="F37" s="11"/>
      <c r="G37" s="55">
        <f t="shared" si="2"/>
        <v>0</v>
      </c>
      <c r="H37" s="54">
        <f t="shared" si="3"/>
        <v>0</v>
      </c>
    </row>
    <row r="38" spans="1:8" customFormat="1" ht="18.75" x14ac:dyDescent="0.3">
      <c r="A38" s="2" t="s">
        <v>43</v>
      </c>
      <c r="B38" s="12">
        <v>2100</v>
      </c>
      <c r="C38" s="11"/>
      <c r="D38" s="11"/>
      <c r="E38" s="11"/>
      <c r="F38" s="11"/>
      <c r="G38" s="55">
        <f t="shared" si="2"/>
        <v>2100</v>
      </c>
      <c r="H38" s="54">
        <f t="shared" si="3"/>
        <v>0</v>
      </c>
    </row>
    <row r="39" spans="1:8" customFormat="1" ht="18.75" x14ac:dyDescent="0.3">
      <c r="A39" s="2" t="s">
        <v>44</v>
      </c>
      <c r="B39" s="12"/>
      <c r="C39" s="11"/>
      <c r="D39" s="11"/>
      <c r="E39" s="11"/>
      <c r="F39" s="11"/>
      <c r="G39" s="55">
        <f t="shared" si="2"/>
        <v>0</v>
      </c>
      <c r="H39" s="54">
        <f t="shared" si="3"/>
        <v>0</v>
      </c>
    </row>
    <row r="40" spans="1:8" customFormat="1" ht="18.75" x14ac:dyDescent="0.3">
      <c r="A40" s="2" t="s">
        <v>45</v>
      </c>
      <c r="B40" s="12"/>
      <c r="C40" s="11"/>
      <c r="D40" s="11"/>
      <c r="E40" s="11"/>
      <c r="F40" s="11"/>
      <c r="G40" s="55">
        <f t="shared" si="2"/>
        <v>0</v>
      </c>
      <c r="H40" s="54">
        <f t="shared" si="3"/>
        <v>0</v>
      </c>
    </row>
    <row r="41" spans="1:8" customFormat="1" ht="18.75" x14ac:dyDescent="0.3">
      <c r="A41" s="2" t="s">
        <v>116</v>
      </c>
      <c r="B41" s="12"/>
      <c r="C41" s="11"/>
      <c r="D41" s="11"/>
      <c r="E41" s="11"/>
      <c r="F41" s="11"/>
      <c r="G41" s="55">
        <f t="shared" si="2"/>
        <v>0</v>
      </c>
      <c r="H41" s="54">
        <f t="shared" si="3"/>
        <v>0</v>
      </c>
    </row>
    <row r="42" spans="1:8" customFormat="1" ht="18.75" x14ac:dyDescent="0.3">
      <c r="A42" s="2" t="s">
        <v>47</v>
      </c>
      <c r="B42" s="12"/>
      <c r="C42" s="11"/>
      <c r="D42" s="11"/>
      <c r="E42" s="11"/>
      <c r="F42" s="11"/>
      <c r="G42" s="55">
        <f t="shared" si="2"/>
        <v>0</v>
      </c>
      <c r="H42" s="54">
        <f t="shared" si="3"/>
        <v>0</v>
      </c>
    </row>
    <row r="43" spans="1:8" customFormat="1" ht="18.75" x14ac:dyDescent="0.3">
      <c r="A43" s="2" t="s">
        <v>48</v>
      </c>
      <c r="B43" s="12"/>
      <c r="C43" s="11"/>
      <c r="D43" s="11"/>
      <c r="E43" s="11"/>
      <c r="F43" s="11"/>
      <c r="G43" s="55">
        <f t="shared" si="2"/>
        <v>0</v>
      </c>
      <c r="H43" s="54">
        <f t="shared" si="3"/>
        <v>0</v>
      </c>
    </row>
    <row r="44" spans="1:8" customFormat="1" ht="18.75" x14ac:dyDescent="0.3">
      <c r="A44" s="2" t="s">
        <v>49</v>
      </c>
      <c r="B44" s="12"/>
      <c r="C44" s="11"/>
      <c r="D44" s="11"/>
      <c r="E44" s="11"/>
      <c r="F44" s="11"/>
      <c r="G44" s="55">
        <f t="shared" si="2"/>
        <v>0</v>
      </c>
      <c r="H44" s="54">
        <f t="shared" si="3"/>
        <v>0</v>
      </c>
    </row>
    <row r="45" spans="1:8" customFormat="1" ht="18.75" x14ac:dyDescent="0.3">
      <c r="A45" s="2" t="s">
        <v>50</v>
      </c>
      <c r="B45" s="12"/>
      <c r="C45" s="11"/>
      <c r="D45" s="11"/>
      <c r="E45" s="11"/>
      <c r="F45" s="11"/>
      <c r="G45" s="55">
        <f t="shared" si="2"/>
        <v>0</v>
      </c>
      <c r="H45" s="54">
        <f t="shared" si="3"/>
        <v>0</v>
      </c>
    </row>
    <row r="46" spans="1:8" customFormat="1" ht="18.75" x14ac:dyDescent="0.3">
      <c r="A46" s="2" t="s">
        <v>37</v>
      </c>
      <c r="B46" s="12"/>
      <c r="C46" s="11"/>
      <c r="D46" s="11"/>
      <c r="E46" s="11"/>
      <c r="F46" s="11"/>
      <c r="G46" s="55">
        <f t="shared" si="2"/>
        <v>0</v>
      </c>
      <c r="H46" s="54">
        <f t="shared" si="3"/>
        <v>0</v>
      </c>
    </row>
    <row r="47" spans="1:8" customFormat="1" ht="18.75" x14ac:dyDescent="0.3">
      <c r="A47" s="2" t="s">
        <v>51</v>
      </c>
      <c r="B47" s="12"/>
      <c r="C47" s="11"/>
      <c r="D47" s="11"/>
      <c r="E47" s="11"/>
      <c r="F47" s="11"/>
      <c r="G47" s="55">
        <f t="shared" si="2"/>
        <v>0</v>
      </c>
      <c r="H47" s="54">
        <f t="shared" si="3"/>
        <v>0</v>
      </c>
    </row>
    <row r="48" spans="1:8" customFormat="1" ht="18.75" x14ac:dyDescent="0.3">
      <c r="A48" s="2" t="s">
        <v>52</v>
      </c>
      <c r="B48" s="12">
        <v>500</v>
      </c>
      <c r="C48" s="11"/>
      <c r="D48" s="11"/>
      <c r="E48" s="11"/>
      <c r="F48" s="11"/>
      <c r="G48" s="55">
        <f t="shared" si="2"/>
        <v>500</v>
      </c>
      <c r="H48" s="54">
        <f t="shared" si="3"/>
        <v>0</v>
      </c>
    </row>
    <row r="49" spans="1:8" customFormat="1" ht="18.75" x14ac:dyDescent="0.3">
      <c r="A49" s="2" t="s">
        <v>53</v>
      </c>
      <c r="B49" s="12">
        <v>7100</v>
      </c>
      <c r="C49" s="11"/>
      <c r="D49" s="11"/>
      <c r="E49" s="11"/>
      <c r="F49" s="11"/>
      <c r="G49" s="55">
        <f t="shared" si="2"/>
        <v>7100</v>
      </c>
      <c r="H49" s="54">
        <f t="shared" si="3"/>
        <v>0</v>
      </c>
    </row>
    <row r="50" spans="1:8" customFormat="1" ht="18.75" x14ac:dyDescent="0.3">
      <c r="A50" s="2" t="s">
        <v>54</v>
      </c>
      <c r="B50" s="11">
        <v>100</v>
      </c>
      <c r="C50" s="11"/>
      <c r="D50" s="11"/>
      <c r="E50" s="11"/>
      <c r="F50" s="11"/>
      <c r="G50" s="55">
        <f t="shared" si="2"/>
        <v>100</v>
      </c>
      <c r="H50" s="54">
        <f t="shared" si="3"/>
        <v>0</v>
      </c>
    </row>
    <row r="51" spans="1:8" customFormat="1" ht="18.75" x14ac:dyDescent="0.3">
      <c r="A51" s="2" t="s">
        <v>55</v>
      </c>
      <c r="B51" s="11"/>
      <c r="C51" s="11"/>
      <c r="D51" s="11"/>
      <c r="E51" s="11"/>
      <c r="F51" s="11"/>
      <c r="G51" s="55">
        <f t="shared" si="2"/>
        <v>0</v>
      </c>
      <c r="H51" s="54">
        <f t="shared" si="3"/>
        <v>0</v>
      </c>
    </row>
    <row r="52" spans="1:8" customFormat="1" ht="18.75" x14ac:dyDescent="0.3">
      <c r="A52" s="2" t="s">
        <v>56</v>
      </c>
      <c r="B52" s="11"/>
      <c r="C52" s="11"/>
      <c r="D52" s="11"/>
      <c r="E52" s="11"/>
      <c r="F52" s="11"/>
      <c r="G52" s="55">
        <f t="shared" si="2"/>
        <v>0</v>
      </c>
      <c r="H52" s="54">
        <f t="shared" si="3"/>
        <v>0</v>
      </c>
    </row>
    <row r="53" spans="1:8" customFormat="1" ht="18.75" x14ac:dyDescent="0.3">
      <c r="A53" s="2" t="s">
        <v>57</v>
      </c>
      <c r="B53" s="11">
        <v>1100</v>
      </c>
      <c r="C53" s="11"/>
      <c r="D53" s="11"/>
      <c r="E53" s="11"/>
      <c r="F53" s="11"/>
      <c r="G53" s="55">
        <f t="shared" si="2"/>
        <v>1100</v>
      </c>
      <c r="H53" s="54">
        <f t="shared" si="3"/>
        <v>0</v>
      </c>
    </row>
    <row r="54" spans="1:8" customFormat="1" ht="18.75" x14ac:dyDescent="0.3">
      <c r="A54" s="2" t="s">
        <v>58</v>
      </c>
      <c r="B54" s="11">
        <v>11500</v>
      </c>
      <c r="C54" s="11"/>
      <c r="D54" s="11"/>
      <c r="E54" s="11"/>
      <c r="F54" s="11"/>
      <c r="G54" s="55">
        <f t="shared" si="2"/>
        <v>11500</v>
      </c>
      <c r="H54" s="54">
        <f t="shared" si="3"/>
        <v>0</v>
      </c>
    </row>
    <row r="55" spans="1:8" customFormat="1" ht="18.75" x14ac:dyDescent="0.3">
      <c r="A55" s="93" t="s">
        <v>123</v>
      </c>
      <c r="B55" s="12">
        <v>776.32</v>
      </c>
      <c r="C55" s="11"/>
      <c r="D55" s="11"/>
      <c r="E55" s="11"/>
      <c r="F55" s="11"/>
      <c r="G55" s="55">
        <f t="shared" si="2"/>
        <v>776.32</v>
      </c>
      <c r="H55" s="54">
        <f t="shared" si="3"/>
        <v>0</v>
      </c>
    </row>
    <row r="56" spans="1:8" customFormat="1" ht="18.75" x14ac:dyDescent="0.3">
      <c r="A56" s="93" t="s">
        <v>124</v>
      </c>
      <c r="B56" s="12">
        <v>889.54</v>
      </c>
      <c r="C56" s="11"/>
      <c r="D56" s="11"/>
      <c r="E56" s="11"/>
      <c r="F56" s="11"/>
      <c r="G56" s="55">
        <f t="shared" si="2"/>
        <v>889.54</v>
      </c>
      <c r="H56" s="54">
        <f t="shared" si="3"/>
        <v>0</v>
      </c>
    </row>
    <row r="57" spans="1:8" customFormat="1" ht="18.75" x14ac:dyDescent="0.3">
      <c r="A57" s="2" t="s">
        <v>125</v>
      </c>
      <c r="B57" s="11">
        <v>33000</v>
      </c>
      <c r="C57" s="11"/>
      <c r="D57" s="11"/>
      <c r="E57" s="11"/>
      <c r="F57" s="11"/>
      <c r="G57" s="55">
        <f t="shared" si="2"/>
        <v>33000</v>
      </c>
      <c r="H57" s="54">
        <f t="shared" si="3"/>
        <v>0</v>
      </c>
    </row>
    <row r="58" spans="1:8" customFormat="1" ht="18.75" x14ac:dyDescent="0.3">
      <c r="A58" s="2" t="s">
        <v>60</v>
      </c>
      <c r="B58" s="11"/>
      <c r="C58" s="11"/>
      <c r="D58" s="11"/>
      <c r="E58" s="11"/>
      <c r="F58" s="11"/>
      <c r="G58" s="55">
        <f t="shared" si="2"/>
        <v>0</v>
      </c>
      <c r="H58" s="54">
        <f t="shared" si="3"/>
        <v>0</v>
      </c>
    </row>
    <row r="59" spans="1:8" customFormat="1" ht="18.75" x14ac:dyDescent="0.3">
      <c r="A59" s="2" t="s">
        <v>61</v>
      </c>
      <c r="B59" s="11"/>
      <c r="C59" s="11"/>
      <c r="D59" s="11"/>
      <c r="E59" s="11"/>
      <c r="F59" s="11"/>
      <c r="G59" s="55">
        <f t="shared" si="2"/>
        <v>0</v>
      </c>
      <c r="H59" s="54">
        <f t="shared" si="3"/>
        <v>0</v>
      </c>
    </row>
    <row r="60" spans="1:8" customFormat="1" ht="18.75" x14ac:dyDescent="0.3">
      <c r="A60" s="2" t="s">
        <v>62</v>
      </c>
      <c r="B60" s="11"/>
      <c r="C60" s="11"/>
      <c r="D60" s="11"/>
      <c r="E60" s="11"/>
      <c r="F60" s="11"/>
      <c r="G60" s="55">
        <f t="shared" si="2"/>
        <v>0</v>
      </c>
      <c r="H60" s="54">
        <f t="shared" si="3"/>
        <v>0</v>
      </c>
    </row>
    <row r="61" spans="1:8" customFormat="1" ht="18.75" x14ac:dyDescent="0.3">
      <c r="A61" s="2" t="s">
        <v>63</v>
      </c>
      <c r="B61" s="11"/>
      <c r="C61" s="11"/>
      <c r="D61" s="11"/>
      <c r="E61" s="11"/>
      <c r="F61" s="11"/>
      <c r="G61" s="55">
        <f t="shared" si="2"/>
        <v>0</v>
      </c>
      <c r="H61" s="54">
        <f t="shared" si="3"/>
        <v>0</v>
      </c>
    </row>
    <row r="62" spans="1:8" customFormat="1" ht="18.75" x14ac:dyDescent="0.3">
      <c r="A62" s="2" t="s">
        <v>64</v>
      </c>
      <c r="B62" s="11">
        <v>3200</v>
      </c>
      <c r="C62" s="11"/>
      <c r="D62" s="11"/>
      <c r="E62" s="11"/>
      <c r="F62" s="11"/>
      <c r="G62" s="55">
        <f t="shared" si="2"/>
        <v>3200</v>
      </c>
      <c r="H62" s="54">
        <f t="shared" si="3"/>
        <v>0</v>
      </c>
    </row>
    <row r="63" spans="1:8" customFormat="1" ht="18.75" x14ac:dyDescent="0.3">
      <c r="A63" s="2" t="s">
        <v>65</v>
      </c>
      <c r="B63" s="11">
        <v>13000</v>
      </c>
      <c r="C63" s="11"/>
      <c r="D63" s="11"/>
      <c r="E63" s="11"/>
      <c r="F63" s="11"/>
      <c r="G63" s="55">
        <f t="shared" si="2"/>
        <v>13000</v>
      </c>
      <c r="H63" s="54">
        <f t="shared" si="3"/>
        <v>0</v>
      </c>
    </row>
    <row r="64" spans="1:8" customFormat="1" ht="18.75" x14ac:dyDescent="0.3">
      <c r="A64" s="2" t="s">
        <v>66</v>
      </c>
      <c r="B64" s="18"/>
      <c r="C64" s="14"/>
      <c r="D64" s="14"/>
      <c r="E64" s="14"/>
      <c r="F64" s="14"/>
      <c r="G64" s="55">
        <f t="shared" si="2"/>
        <v>0</v>
      </c>
      <c r="H64" s="54">
        <f t="shared" si="3"/>
        <v>0</v>
      </c>
    </row>
    <row r="65" spans="1:8" customFormat="1" ht="18.75" x14ac:dyDescent="0.3">
      <c r="A65" s="2" t="s">
        <v>67</v>
      </c>
      <c r="B65" s="11"/>
      <c r="C65" s="20"/>
      <c r="D65" s="20"/>
      <c r="E65" s="20"/>
      <c r="F65" s="20"/>
      <c r="G65" s="55">
        <f t="shared" si="2"/>
        <v>0</v>
      </c>
      <c r="H65" s="54">
        <f t="shared" si="3"/>
        <v>0</v>
      </c>
    </row>
    <row r="66" spans="1:8" customFormat="1" ht="18.75" x14ac:dyDescent="0.3">
      <c r="A66" s="14"/>
      <c r="B66" s="11"/>
      <c r="C66" s="11"/>
      <c r="D66" s="11"/>
      <c r="E66" s="11"/>
      <c r="F66" s="11"/>
      <c r="G66" s="55"/>
      <c r="H66" s="54"/>
    </row>
    <row r="67" spans="1:8" customFormat="1" ht="18.75" x14ac:dyDescent="0.3">
      <c r="A67" s="17" t="s">
        <v>68</v>
      </c>
      <c r="B67" s="11"/>
      <c r="C67" s="11"/>
      <c r="D67" s="11"/>
      <c r="E67" s="11"/>
      <c r="F67" s="11"/>
      <c r="G67" s="55">
        <f>SUM(B67-C67-D67-E67-F67)</f>
        <v>0</v>
      </c>
      <c r="H67" s="54">
        <f>SUM(C67+D67+E67+F67)</f>
        <v>0</v>
      </c>
    </row>
    <row r="68" spans="1:8" customFormat="1" ht="18.75" x14ac:dyDescent="0.3">
      <c r="A68" s="17"/>
      <c r="B68" s="11"/>
      <c r="C68" s="11"/>
      <c r="D68" s="11"/>
      <c r="E68" s="11"/>
      <c r="F68" s="11"/>
      <c r="G68" s="55"/>
      <c r="H68" s="54"/>
    </row>
    <row r="69" spans="1:8" customFormat="1" ht="18.75" x14ac:dyDescent="0.3">
      <c r="A69" s="2" t="s">
        <v>69</v>
      </c>
      <c r="B69" s="11"/>
      <c r="C69" s="11"/>
      <c r="D69" s="11"/>
      <c r="E69" s="11"/>
      <c r="F69" s="11"/>
      <c r="G69" s="55"/>
      <c r="H69" s="54"/>
    </row>
    <row r="70" spans="1:8" customFormat="1" ht="18.75" x14ac:dyDescent="0.3">
      <c r="A70" s="14" t="s">
        <v>70</v>
      </c>
      <c r="B70" s="11"/>
      <c r="C70" s="11"/>
      <c r="D70" s="11"/>
      <c r="E70" s="11"/>
      <c r="F70" s="11"/>
      <c r="G70" s="55">
        <f t="shared" ref="G70:G75" si="4">SUM(B70-C70-D70-E70-F70)</f>
        <v>0</v>
      </c>
      <c r="H70" s="54">
        <f t="shared" ref="H70:H75" si="5">SUM(C70+D70+E70+F70)</f>
        <v>0</v>
      </c>
    </row>
    <row r="71" spans="1:8" customFormat="1" ht="18.75" x14ac:dyDescent="0.3">
      <c r="A71" s="17" t="s">
        <v>71</v>
      </c>
      <c r="B71" s="11"/>
      <c r="C71" s="11"/>
      <c r="D71" s="11"/>
      <c r="E71" s="11"/>
      <c r="F71" s="11"/>
      <c r="G71" s="55">
        <f t="shared" si="4"/>
        <v>0</v>
      </c>
      <c r="H71" s="54">
        <f t="shared" si="5"/>
        <v>0</v>
      </c>
    </row>
    <row r="72" spans="1:8" s="23" customFormat="1" ht="18.75" x14ac:dyDescent="0.3">
      <c r="A72" s="17" t="s">
        <v>72</v>
      </c>
      <c r="B72" s="22"/>
      <c r="C72" s="22"/>
      <c r="D72" s="22"/>
      <c r="E72" s="22"/>
      <c r="F72" s="22"/>
      <c r="G72" s="55">
        <f t="shared" si="4"/>
        <v>0</v>
      </c>
      <c r="H72" s="54">
        <f t="shared" si="5"/>
        <v>0</v>
      </c>
    </row>
    <row r="73" spans="1:8" customFormat="1" ht="18.75" x14ac:dyDescent="0.3">
      <c r="A73" s="17" t="s">
        <v>73</v>
      </c>
      <c r="B73" s="11"/>
      <c r="C73" s="11"/>
      <c r="D73" s="11"/>
      <c r="E73" s="11"/>
      <c r="F73" s="11"/>
      <c r="G73" s="55">
        <f t="shared" si="4"/>
        <v>0</v>
      </c>
      <c r="H73" s="54">
        <f t="shared" si="5"/>
        <v>0</v>
      </c>
    </row>
    <row r="74" spans="1:8" customFormat="1" ht="18.75" x14ac:dyDescent="0.3">
      <c r="A74" s="21" t="s">
        <v>74</v>
      </c>
      <c r="B74" s="11"/>
      <c r="C74" s="11"/>
      <c r="D74" s="11"/>
      <c r="E74" s="11"/>
      <c r="F74" s="11"/>
      <c r="G74" s="55">
        <f t="shared" si="4"/>
        <v>0</v>
      </c>
      <c r="H74" s="54">
        <f t="shared" si="5"/>
        <v>0</v>
      </c>
    </row>
    <row r="75" spans="1:8" customFormat="1" ht="18.75" x14ac:dyDescent="0.3">
      <c r="A75" s="24" t="s">
        <v>75</v>
      </c>
      <c r="B75" s="25"/>
      <c r="C75" s="25"/>
      <c r="D75" s="25"/>
      <c r="E75" s="25"/>
      <c r="F75" s="25"/>
      <c r="G75" s="55">
        <f t="shared" si="4"/>
        <v>0</v>
      </c>
      <c r="H75" s="54">
        <f t="shared" si="5"/>
        <v>0</v>
      </c>
    </row>
    <row r="76" spans="1:8" customFormat="1" ht="18.75" x14ac:dyDescent="0.3">
      <c r="A76" s="17"/>
      <c r="B76" s="11"/>
      <c r="C76" s="11"/>
      <c r="D76" s="11"/>
      <c r="E76" s="11"/>
      <c r="F76" s="11"/>
      <c r="G76" s="55"/>
      <c r="H76" s="54"/>
    </row>
    <row r="77" spans="1:8" customFormat="1" ht="18.75" x14ac:dyDescent="0.3">
      <c r="A77" s="2" t="s">
        <v>76</v>
      </c>
      <c r="B77" s="11"/>
      <c r="C77" s="11"/>
      <c r="D77" s="11"/>
      <c r="E77" s="11"/>
      <c r="F77" s="11"/>
      <c r="G77" s="55"/>
      <c r="H77" s="54"/>
    </row>
    <row r="78" spans="1:8" customFormat="1" ht="18.75" x14ac:dyDescent="0.3">
      <c r="A78" s="17" t="s">
        <v>77</v>
      </c>
      <c r="B78" s="11"/>
      <c r="C78" s="11"/>
      <c r="D78" s="11"/>
      <c r="E78" s="11"/>
      <c r="F78" s="11"/>
      <c r="G78" s="55"/>
      <c r="H78" s="54"/>
    </row>
    <row r="79" spans="1:8" customFormat="1" ht="18.75" x14ac:dyDescent="0.3">
      <c r="A79" s="14" t="s">
        <v>78</v>
      </c>
      <c r="B79" s="11"/>
      <c r="C79" s="11"/>
      <c r="D79" s="11"/>
      <c r="E79" s="11"/>
      <c r="F79" s="11"/>
      <c r="G79" s="55"/>
      <c r="H79" s="54"/>
    </row>
    <row r="80" spans="1:8" customFormat="1" ht="18.75" x14ac:dyDescent="0.3">
      <c r="A80" s="17" t="s">
        <v>79</v>
      </c>
      <c r="B80" s="9"/>
      <c r="C80" s="9"/>
      <c r="D80" s="9"/>
      <c r="E80" s="9"/>
      <c r="F80" s="9"/>
      <c r="G80" s="55"/>
      <c r="H80" s="54"/>
    </row>
    <row r="81" spans="1:8" customFormat="1" ht="18.75" x14ac:dyDescent="0.3">
      <c r="A81" s="17"/>
      <c r="B81" s="9"/>
      <c r="C81" s="9"/>
      <c r="D81" s="9"/>
      <c r="E81" s="9"/>
      <c r="F81" s="9"/>
      <c r="G81" s="56"/>
      <c r="H81" s="54"/>
    </row>
    <row r="82" spans="1:8" customFormat="1" ht="18.75" x14ac:dyDescent="0.3">
      <c r="A82" s="17" t="s">
        <v>80</v>
      </c>
      <c r="B82" s="9"/>
      <c r="C82" s="9"/>
      <c r="D82" s="9"/>
      <c r="E82" s="9"/>
      <c r="F82" s="9"/>
      <c r="G82" s="55">
        <f>SUM(B82-C82-D82-E82-F82)</f>
        <v>0</v>
      </c>
      <c r="H82" s="54">
        <f>SUM(C82+D82+E82+F82)</f>
        <v>0</v>
      </c>
    </row>
    <row r="83" spans="1:8" customFormat="1" ht="18.75" x14ac:dyDescent="0.3">
      <c r="A83" s="14"/>
      <c r="B83" s="11"/>
      <c r="C83" s="11"/>
      <c r="D83" s="11"/>
      <c r="E83" s="11"/>
      <c r="F83" s="11"/>
      <c r="G83" s="55"/>
      <c r="H83" s="54"/>
    </row>
    <row r="84" spans="1:8" customFormat="1" ht="18.75" x14ac:dyDescent="0.3">
      <c r="A84" s="27" t="s">
        <v>81</v>
      </c>
      <c r="B84" s="81">
        <f>SUM(B33:B83)</f>
        <v>74865.86</v>
      </c>
      <c r="C84" s="81">
        <f>SUM(C34:C83)</f>
        <v>0</v>
      </c>
      <c r="D84" s="81">
        <f>SUM(D34:D83)</f>
        <v>0</v>
      </c>
      <c r="E84" s="81">
        <f>SUM(E34:E83)</f>
        <v>0</v>
      </c>
      <c r="F84" s="81">
        <f>SUM(F34:F83)</f>
        <v>0</v>
      </c>
      <c r="G84" s="82">
        <f>SUM(B84-C84-D84-E84-F84)</f>
        <v>74865.86</v>
      </c>
      <c r="H84" s="83">
        <f>SUM(C84+D84+E84+F84)</f>
        <v>0</v>
      </c>
    </row>
    <row r="85" spans="1:8" customFormat="1" ht="18.75" x14ac:dyDescent="0.3">
      <c r="A85" s="13"/>
      <c r="B85" s="18"/>
      <c r="C85" s="20"/>
      <c r="D85" s="20"/>
      <c r="E85" s="20"/>
      <c r="F85" s="20"/>
      <c r="G85" s="60"/>
      <c r="H85" s="54"/>
    </row>
    <row r="86" spans="1:8" customFormat="1" ht="18.75" x14ac:dyDescent="0.3">
      <c r="A86" s="27" t="s">
        <v>82</v>
      </c>
      <c r="B86" s="9">
        <f>SUM(B30-B84)</f>
        <v>16034.14</v>
      </c>
      <c r="C86" s="11">
        <f>SUM(C30-C84)</f>
        <v>0</v>
      </c>
      <c r="D86" s="11">
        <f>SUM(D30-D84)</f>
        <v>0</v>
      </c>
      <c r="E86" s="11">
        <f>SUM(E30-E84)</f>
        <v>0</v>
      </c>
      <c r="F86" s="11">
        <f>SUM(F30-F84)</f>
        <v>0</v>
      </c>
      <c r="G86" s="56">
        <f>SUM(B86-C86-D86-E86-F86)</f>
        <v>16034.14</v>
      </c>
      <c r="H86" s="57">
        <f>SUM(C86+D86+E86+F86)</f>
        <v>0</v>
      </c>
    </row>
    <row r="87" spans="1:8" customFormat="1" ht="18.75" x14ac:dyDescent="0.3">
      <c r="A87" s="27"/>
      <c r="B87" s="11"/>
      <c r="C87" s="11"/>
      <c r="D87" s="11"/>
      <c r="E87" s="11"/>
      <c r="F87" s="11"/>
      <c r="G87" s="55"/>
      <c r="H87" s="54"/>
    </row>
    <row r="88" spans="1:8" customFormat="1" ht="18.75" x14ac:dyDescent="0.3">
      <c r="A88" s="27" t="s">
        <v>83</v>
      </c>
      <c r="B88" s="11">
        <f>SUM(B2+B86)</f>
        <v>16034.14</v>
      </c>
      <c r="C88" s="11"/>
      <c r="D88" s="11"/>
      <c r="E88" s="11"/>
      <c r="F88" s="11"/>
      <c r="G88" s="55">
        <f>SUM(B88-C88-D88-E88-F88)</f>
        <v>16034.14</v>
      </c>
      <c r="H88" s="54">
        <f>SUM(C88+D88+E88+F88)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60F65-B8F3-4875-ABCF-6140F466E231}">
  <dimension ref="A1:H88"/>
  <sheetViews>
    <sheetView topLeftCell="A61" workbookViewId="0">
      <selection activeCell="B81" sqref="B81"/>
    </sheetView>
  </sheetViews>
  <sheetFormatPr defaultRowHeight="18" x14ac:dyDescent="0.25"/>
  <cols>
    <col min="1" max="1" width="56.140625" style="28" customWidth="1"/>
    <col min="2" max="2" width="19.28515625" style="41" customWidth="1"/>
    <col min="3" max="3" width="20.140625" style="41" customWidth="1"/>
    <col min="4" max="4" width="21" style="41" customWidth="1"/>
    <col min="5" max="7" width="19.28515625" style="41" customWidth="1"/>
    <col min="8" max="8" width="16" style="50" customWidth="1"/>
    <col min="9" max="247" width="10.42578125" style="28" customWidth="1"/>
    <col min="248" max="1015" width="12.28515625" style="28" customWidth="1"/>
    <col min="1016" max="1016" width="10.28515625" style="28" customWidth="1"/>
    <col min="1017" max="16384" width="9.140625" style="28"/>
  </cols>
  <sheetData>
    <row r="1" spans="1:8" customFormat="1" x14ac:dyDescent="0.25">
      <c r="A1" s="48" t="s">
        <v>105</v>
      </c>
      <c r="B1" s="41"/>
      <c r="C1" s="49" t="s">
        <v>106</v>
      </c>
      <c r="D1" s="49" t="s">
        <v>107</v>
      </c>
      <c r="E1" s="49" t="s">
        <v>108</v>
      </c>
      <c r="F1" s="49" t="s">
        <v>109</v>
      </c>
      <c r="G1" s="49"/>
      <c r="H1" s="50"/>
    </row>
    <row r="2" spans="1:8" customFormat="1" ht="18.75" x14ac:dyDescent="0.3">
      <c r="A2" s="2" t="s">
        <v>0</v>
      </c>
      <c r="B2" s="3"/>
      <c r="C2" s="3" t="s">
        <v>110</v>
      </c>
      <c r="D2" s="3" t="s">
        <v>111</v>
      </c>
      <c r="E2" s="3" t="s">
        <v>112</v>
      </c>
      <c r="F2" s="3" t="s">
        <v>113</v>
      </c>
      <c r="G2" s="3" t="s">
        <v>114</v>
      </c>
      <c r="H2" s="61"/>
    </row>
    <row r="3" spans="1:8" customFormat="1" ht="36" x14ac:dyDescent="0.25">
      <c r="A3" s="2" t="s">
        <v>1</v>
      </c>
      <c r="B3" s="6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53"/>
      <c r="H3" s="52" t="s">
        <v>115</v>
      </c>
    </row>
    <row r="4" spans="1:8" customFormat="1" ht="18.75" x14ac:dyDescent="0.3">
      <c r="A4" s="2" t="s">
        <v>11</v>
      </c>
      <c r="B4" s="11"/>
      <c r="C4" s="11"/>
      <c r="D4" s="11"/>
      <c r="E4" s="11"/>
      <c r="F4" s="11"/>
      <c r="G4" s="55"/>
      <c r="H4" s="54"/>
    </row>
    <row r="5" spans="1:8" customFormat="1" ht="18.75" x14ac:dyDescent="0.3">
      <c r="A5" s="2" t="s">
        <v>12</v>
      </c>
      <c r="B5" s="11"/>
      <c r="C5" s="11"/>
      <c r="D5" s="11"/>
      <c r="E5" s="11"/>
      <c r="F5" s="11"/>
      <c r="G5" s="55">
        <f t="shared" ref="G5:G28" si="0">SUM(B5-C5-D5-E5-F5)</f>
        <v>0</v>
      </c>
      <c r="H5" s="54">
        <f t="shared" ref="H5:H28" si="1">SUM(C5+D5+E5+F5)</f>
        <v>0</v>
      </c>
    </row>
    <row r="6" spans="1:8" customFormat="1" ht="18.75" x14ac:dyDescent="0.3">
      <c r="A6" s="2" t="s">
        <v>13</v>
      </c>
      <c r="B6" s="11"/>
      <c r="C6" s="11"/>
      <c r="D6" s="11"/>
      <c r="E6" s="11"/>
      <c r="F6" s="11"/>
      <c r="G6" s="55">
        <f t="shared" si="0"/>
        <v>0</v>
      </c>
      <c r="H6" s="54">
        <f t="shared" si="1"/>
        <v>0</v>
      </c>
    </row>
    <row r="7" spans="1:8" customFormat="1" ht="18.75" x14ac:dyDescent="0.3">
      <c r="A7" s="2" t="s">
        <v>14</v>
      </c>
      <c r="B7" s="11"/>
      <c r="C7" s="11"/>
      <c r="D7" s="11"/>
      <c r="E7" s="11"/>
      <c r="F7" s="11"/>
      <c r="G7" s="55">
        <f t="shared" si="0"/>
        <v>0</v>
      </c>
      <c r="H7" s="54">
        <f t="shared" si="1"/>
        <v>0</v>
      </c>
    </row>
    <row r="8" spans="1:8" customFormat="1" ht="18.75" x14ac:dyDescent="0.3">
      <c r="A8" s="2" t="s">
        <v>15</v>
      </c>
      <c r="B8" s="11"/>
      <c r="C8" s="11"/>
      <c r="D8" s="11"/>
      <c r="E8" s="11"/>
      <c r="F8" s="11"/>
      <c r="G8" s="55">
        <f t="shared" si="0"/>
        <v>0</v>
      </c>
      <c r="H8" s="54">
        <f t="shared" si="1"/>
        <v>0</v>
      </c>
    </row>
    <row r="9" spans="1:8" customFormat="1" ht="18.75" x14ac:dyDescent="0.3">
      <c r="A9" s="2" t="s">
        <v>16</v>
      </c>
      <c r="B9" s="11"/>
      <c r="C9" s="11"/>
      <c r="D9" s="11"/>
      <c r="E9" s="11"/>
      <c r="F9" s="11"/>
      <c r="G9" s="55">
        <f t="shared" si="0"/>
        <v>0</v>
      </c>
      <c r="H9" s="54">
        <f t="shared" si="1"/>
        <v>0</v>
      </c>
    </row>
    <row r="10" spans="1:8" customFormat="1" ht="18.75" x14ac:dyDescent="0.3">
      <c r="A10" s="2" t="s">
        <v>17</v>
      </c>
      <c r="B10" s="11"/>
      <c r="C10" s="11"/>
      <c r="D10" s="11"/>
      <c r="E10" s="11"/>
      <c r="F10" s="11"/>
      <c r="G10" s="55">
        <f t="shared" si="0"/>
        <v>0</v>
      </c>
      <c r="H10" s="54">
        <f t="shared" si="1"/>
        <v>0</v>
      </c>
    </row>
    <row r="11" spans="1:8" customFormat="1" ht="18.75" x14ac:dyDescent="0.3">
      <c r="A11" s="2" t="s">
        <v>18</v>
      </c>
      <c r="B11" s="11"/>
      <c r="C11" s="11"/>
      <c r="D11" s="11"/>
      <c r="E11" s="11"/>
      <c r="F11" s="11"/>
      <c r="G11" s="55">
        <f t="shared" si="0"/>
        <v>0</v>
      </c>
      <c r="H11" s="54">
        <f t="shared" si="1"/>
        <v>0</v>
      </c>
    </row>
    <row r="12" spans="1:8" customFormat="1" ht="18.75" x14ac:dyDescent="0.3">
      <c r="A12" s="2" t="s">
        <v>19</v>
      </c>
      <c r="B12" s="11">
        <v>3200</v>
      </c>
      <c r="C12" s="11"/>
      <c r="D12" s="11"/>
      <c r="E12" s="11"/>
      <c r="F12" s="11"/>
      <c r="G12" s="55">
        <f t="shared" si="0"/>
        <v>3200</v>
      </c>
      <c r="H12" s="54">
        <f t="shared" si="1"/>
        <v>0</v>
      </c>
    </row>
    <row r="13" spans="1:8" customFormat="1" ht="18.75" x14ac:dyDescent="0.3">
      <c r="A13" s="2" t="s">
        <v>20</v>
      </c>
      <c r="B13" s="11"/>
      <c r="C13" s="11"/>
      <c r="D13" s="11"/>
      <c r="E13" s="11"/>
      <c r="F13" s="11"/>
      <c r="G13" s="55">
        <f t="shared" si="0"/>
        <v>0</v>
      </c>
      <c r="H13" s="54">
        <f t="shared" si="1"/>
        <v>0</v>
      </c>
    </row>
    <row r="14" spans="1:8" customFormat="1" ht="18.75" x14ac:dyDescent="0.3">
      <c r="A14" s="2" t="s">
        <v>21</v>
      </c>
      <c r="B14" s="11"/>
      <c r="C14" s="11"/>
      <c r="D14" s="11"/>
      <c r="E14" s="11"/>
      <c r="F14" s="11"/>
      <c r="G14" s="55">
        <f t="shared" si="0"/>
        <v>0</v>
      </c>
      <c r="H14" s="54">
        <f t="shared" si="1"/>
        <v>0</v>
      </c>
    </row>
    <row r="15" spans="1:8" customFormat="1" ht="18.75" x14ac:dyDescent="0.3">
      <c r="A15" s="2" t="s">
        <v>22</v>
      </c>
      <c r="B15" s="11"/>
      <c r="C15" s="11"/>
      <c r="D15" s="11"/>
      <c r="E15" s="11"/>
      <c r="F15" s="11"/>
      <c r="G15" s="55">
        <f t="shared" si="0"/>
        <v>0</v>
      </c>
      <c r="H15" s="54">
        <f t="shared" si="1"/>
        <v>0</v>
      </c>
    </row>
    <row r="16" spans="1:8" customFormat="1" ht="18.75" x14ac:dyDescent="0.3">
      <c r="A16" s="2" t="s">
        <v>23</v>
      </c>
      <c r="B16" s="9"/>
      <c r="C16" s="9"/>
      <c r="D16" s="9"/>
      <c r="E16" s="9"/>
      <c r="F16" s="9"/>
      <c r="G16" s="55">
        <f t="shared" si="0"/>
        <v>0</v>
      </c>
      <c r="H16" s="54">
        <f t="shared" si="1"/>
        <v>0</v>
      </c>
    </row>
    <row r="17" spans="1:8" customFormat="1" ht="18.75" x14ac:dyDescent="0.3">
      <c r="A17" s="2" t="s">
        <v>24</v>
      </c>
      <c r="B17" s="6"/>
      <c r="C17" s="6"/>
      <c r="D17" s="6"/>
      <c r="E17" s="6"/>
      <c r="F17" s="6"/>
      <c r="G17" s="55">
        <f t="shared" si="0"/>
        <v>0</v>
      </c>
      <c r="H17" s="54">
        <f t="shared" si="1"/>
        <v>0</v>
      </c>
    </row>
    <row r="18" spans="1:8" customFormat="1" ht="18.75" x14ac:dyDescent="0.3">
      <c r="A18" s="2" t="s">
        <v>25</v>
      </c>
      <c r="B18" s="11"/>
      <c r="C18" s="11"/>
      <c r="D18" s="11"/>
      <c r="E18" s="11"/>
      <c r="F18" s="11"/>
      <c r="G18" s="55">
        <f t="shared" si="0"/>
        <v>0</v>
      </c>
      <c r="H18" s="54">
        <f t="shared" si="1"/>
        <v>0</v>
      </c>
    </row>
    <row r="19" spans="1:8" customFormat="1" ht="18.75" x14ac:dyDescent="0.3">
      <c r="A19" s="2" t="s">
        <v>26</v>
      </c>
      <c r="B19" s="11"/>
      <c r="C19" s="11"/>
      <c r="D19" s="11"/>
      <c r="E19" s="11"/>
      <c r="F19" s="11"/>
      <c r="G19" s="55">
        <f t="shared" si="0"/>
        <v>0</v>
      </c>
      <c r="H19" s="54">
        <f t="shared" si="1"/>
        <v>0</v>
      </c>
    </row>
    <row r="20" spans="1:8" customFormat="1" ht="18.75" x14ac:dyDescent="0.3">
      <c r="A20" s="13" t="s">
        <v>27</v>
      </c>
      <c r="B20" s="11"/>
      <c r="C20" s="11"/>
      <c r="D20" s="11"/>
      <c r="E20" s="11"/>
      <c r="F20" s="11"/>
      <c r="G20" s="55">
        <f t="shared" si="0"/>
        <v>0</v>
      </c>
      <c r="H20" s="54">
        <f t="shared" si="1"/>
        <v>0</v>
      </c>
    </row>
    <row r="21" spans="1:8" customFormat="1" ht="18.75" x14ac:dyDescent="0.3">
      <c r="A21" s="2" t="s">
        <v>28</v>
      </c>
      <c r="B21" s="11">
        <v>210000</v>
      </c>
      <c r="C21" s="11"/>
      <c r="D21" s="11"/>
      <c r="E21" s="11"/>
      <c r="F21" s="11"/>
      <c r="G21" s="55">
        <f t="shared" si="0"/>
        <v>210000</v>
      </c>
      <c r="H21" s="54">
        <f t="shared" si="1"/>
        <v>0</v>
      </c>
    </row>
    <row r="22" spans="1:8" customFormat="1" ht="18.75" x14ac:dyDescent="0.3">
      <c r="A22" s="2" t="s">
        <v>29</v>
      </c>
      <c r="B22" s="11"/>
      <c r="C22" s="11"/>
      <c r="D22" s="11"/>
      <c r="E22" s="11"/>
      <c r="F22" s="11"/>
      <c r="G22" s="55">
        <f t="shared" si="0"/>
        <v>0</v>
      </c>
      <c r="H22" s="54">
        <f t="shared" si="1"/>
        <v>0</v>
      </c>
    </row>
    <row r="23" spans="1:8" customFormat="1" ht="18.75" x14ac:dyDescent="0.3">
      <c r="A23" s="2" t="s">
        <v>30</v>
      </c>
      <c r="B23" s="11"/>
      <c r="C23" s="11"/>
      <c r="D23" s="11"/>
      <c r="E23" s="11"/>
      <c r="F23" s="11"/>
      <c r="G23" s="55">
        <f t="shared" si="0"/>
        <v>0</v>
      </c>
      <c r="H23" s="54">
        <f t="shared" si="1"/>
        <v>0</v>
      </c>
    </row>
    <row r="24" spans="1:8" customFormat="1" ht="18.75" x14ac:dyDescent="0.3">
      <c r="A24" s="2" t="s">
        <v>31</v>
      </c>
      <c r="B24" s="11"/>
      <c r="C24" s="11"/>
      <c r="D24" s="11"/>
      <c r="E24" s="11"/>
      <c r="F24" s="11"/>
      <c r="G24" s="55">
        <f t="shared" si="0"/>
        <v>0</v>
      </c>
      <c r="H24" s="54">
        <f t="shared" si="1"/>
        <v>0</v>
      </c>
    </row>
    <row r="25" spans="1:8" customFormat="1" ht="18.75" x14ac:dyDescent="0.3">
      <c r="A25" s="2" t="s">
        <v>32</v>
      </c>
      <c r="B25" s="11"/>
      <c r="C25" s="11"/>
      <c r="D25" s="11"/>
      <c r="E25" s="11"/>
      <c r="F25" s="11"/>
      <c r="G25" s="55">
        <f t="shared" si="0"/>
        <v>0</v>
      </c>
      <c r="H25" s="54">
        <f t="shared" si="1"/>
        <v>0</v>
      </c>
    </row>
    <row r="26" spans="1:8" customFormat="1" ht="18.75" x14ac:dyDescent="0.3">
      <c r="A26" s="2" t="s">
        <v>33</v>
      </c>
      <c r="B26" s="11"/>
      <c r="C26" s="11"/>
      <c r="D26" s="11"/>
      <c r="E26" s="11"/>
      <c r="F26" s="11"/>
      <c r="G26" s="55">
        <f t="shared" si="0"/>
        <v>0</v>
      </c>
      <c r="H26" s="54">
        <f t="shared" si="1"/>
        <v>0</v>
      </c>
    </row>
    <row r="27" spans="1:8" customFormat="1" ht="18.75" x14ac:dyDescent="0.3">
      <c r="A27" s="14" t="s">
        <v>34</v>
      </c>
      <c r="B27" s="11"/>
      <c r="C27" s="11"/>
      <c r="D27" s="11"/>
      <c r="E27" s="11"/>
      <c r="F27" s="11"/>
      <c r="G27" s="55">
        <f t="shared" si="0"/>
        <v>0</v>
      </c>
      <c r="H27" s="54">
        <f t="shared" si="1"/>
        <v>0</v>
      </c>
    </row>
    <row r="28" spans="1:8" customFormat="1" ht="18.75" x14ac:dyDescent="0.3">
      <c r="A28" s="14" t="s">
        <v>35</v>
      </c>
      <c r="B28" s="11"/>
      <c r="C28" s="11"/>
      <c r="D28" s="11"/>
      <c r="E28" s="11"/>
      <c r="F28" s="11"/>
      <c r="G28" s="55">
        <f t="shared" si="0"/>
        <v>0</v>
      </c>
      <c r="H28" s="54">
        <f t="shared" si="1"/>
        <v>0</v>
      </c>
    </row>
    <row r="29" spans="1:8" customFormat="1" ht="18.75" x14ac:dyDescent="0.3">
      <c r="A29" s="14"/>
      <c r="B29" s="11"/>
      <c r="C29" s="11"/>
      <c r="D29" s="11"/>
      <c r="E29" s="11"/>
      <c r="F29" s="11"/>
      <c r="G29" s="55"/>
      <c r="H29" s="54"/>
    </row>
    <row r="30" spans="1:8" s="58" customFormat="1" ht="18.75" x14ac:dyDescent="0.3">
      <c r="A30" s="2" t="s">
        <v>36</v>
      </c>
      <c r="B30" s="9">
        <f>SUM(B4:B29)</f>
        <v>213200</v>
      </c>
      <c r="C30" s="9">
        <f>SUM(C4:C29)</f>
        <v>0</v>
      </c>
      <c r="D30" s="9">
        <f>SUM(D4:D29)</f>
        <v>0</v>
      </c>
      <c r="E30" s="9">
        <f>SUM(E4:E29)</f>
        <v>0</v>
      </c>
      <c r="F30" s="9">
        <f>SUM(F4:F29)</f>
        <v>0</v>
      </c>
      <c r="G30" s="56">
        <f>SUM(B30-C30-D30-E30-F30)</f>
        <v>213200</v>
      </c>
      <c r="H30" s="57">
        <f>SUM(C30+D30+E30+F30)</f>
        <v>0</v>
      </c>
    </row>
    <row r="31" spans="1:8" customFormat="1" ht="18.75" x14ac:dyDescent="0.3">
      <c r="A31" s="2"/>
      <c r="B31" s="11"/>
      <c r="C31" s="11"/>
      <c r="D31" s="11"/>
      <c r="E31" s="11"/>
      <c r="F31" s="11"/>
      <c r="G31" s="55"/>
      <c r="H31" s="54"/>
    </row>
    <row r="32" spans="1:8" customFormat="1" ht="18.75" x14ac:dyDescent="0.3">
      <c r="A32" s="2" t="s">
        <v>37</v>
      </c>
      <c r="B32" s="11"/>
      <c r="C32" s="11"/>
      <c r="D32" s="11"/>
      <c r="E32" s="11"/>
      <c r="F32" s="11"/>
      <c r="G32" s="55"/>
      <c r="H32" s="54"/>
    </row>
    <row r="33" spans="1:8" customFormat="1" ht="18.75" x14ac:dyDescent="0.3">
      <c r="A33" s="2" t="s">
        <v>38</v>
      </c>
      <c r="B33" s="11"/>
      <c r="C33" s="11"/>
      <c r="D33" s="11"/>
      <c r="E33" s="11"/>
      <c r="F33" s="11"/>
      <c r="G33" s="55">
        <f t="shared" ref="G33:G65" si="2">SUM(B33-C33-D33-E33-F33)</f>
        <v>0</v>
      </c>
      <c r="H33" s="54">
        <f t="shared" ref="H33:H65" si="3">SUM(C33+D33+E33+F33)</f>
        <v>0</v>
      </c>
    </row>
    <row r="34" spans="1:8" customFormat="1" ht="18.75" x14ac:dyDescent="0.3">
      <c r="A34" s="2" t="s">
        <v>39</v>
      </c>
      <c r="B34" s="11"/>
      <c r="C34" s="11"/>
      <c r="D34" s="11"/>
      <c r="E34" s="11"/>
      <c r="F34" s="11"/>
      <c r="G34" s="55">
        <f t="shared" si="2"/>
        <v>0</v>
      </c>
      <c r="H34" s="54">
        <f t="shared" si="3"/>
        <v>0</v>
      </c>
    </row>
    <row r="35" spans="1:8" customFormat="1" ht="18.75" x14ac:dyDescent="0.3">
      <c r="A35" s="2" t="s">
        <v>40</v>
      </c>
      <c r="B35" s="11"/>
      <c r="C35" s="11"/>
      <c r="D35" s="11"/>
      <c r="E35" s="11"/>
      <c r="F35" s="11"/>
      <c r="G35" s="55">
        <f t="shared" si="2"/>
        <v>0</v>
      </c>
      <c r="H35" s="54">
        <f t="shared" si="3"/>
        <v>0</v>
      </c>
    </row>
    <row r="36" spans="1:8" customFormat="1" ht="18.75" x14ac:dyDescent="0.3">
      <c r="A36" s="2" t="s">
        <v>41</v>
      </c>
      <c r="B36" s="11"/>
      <c r="C36" s="11"/>
      <c r="D36" s="11"/>
      <c r="E36" s="11"/>
      <c r="F36" s="11"/>
      <c r="G36" s="55">
        <f t="shared" si="2"/>
        <v>0</v>
      </c>
      <c r="H36" s="54">
        <f t="shared" si="3"/>
        <v>0</v>
      </c>
    </row>
    <row r="37" spans="1:8" customFormat="1" ht="18.75" x14ac:dyDescent="0.3">
      <c r="A37" s="2" t="s">
        <v>42</v>
      </c>
      <c r="B37" s="11"/>
      <c r="C37" s="11"/>
      <c r="D37" s="11"/>
      <c r="E37" s="11"/>
      <c r="F37" s="11"/>
      <c r="G37" s="55">
        <f t="shared" si="2"/>
        <v>0</v>
      </c>
      <c r="H37" s="54">
        <f t="shared" si="3"/>
        <v>0</v>
      </c>
    </row>
    <row r="38" spans="1:8" customFormat="1" ht="18.75" x14ac:dyDescent="0.3">
      <c r="A38" s="2" t="s">
        <v>43</v>
      </c>
      <c r="B38" s="11">
        <v>2100</v>
      </c>
      <c r="C38" s="11"/>
      <c r="D38" s="11"/>
      <c r="E38" s="11"/>
      <c r="F38" s="11"/>
      <c r="G38" s="55">
        <f t="shared" si="2"/>
        <v>2100</v>
      </c>
      <c r="H38" s="54">
        <f t="shared" si="3"/>
        <v>0</v>
      </c>
    </row>
    <row r="39" spans="1:8" customFormat="1" ht="18.75" x14ac:dyDescent="0.3">
      <c r="A39" s="2" t="s">
        <v>44</v>
      </c>
      <c r="B39" s="11"/>
      <c r="C39" s="11"/>
      <c r="D39" s="11"/>
      <c r="E39" s="11"/>
      <c r="F39" s="11"/>
      <c r="G39" s="55">
        <f t="shared" si="2"/>
        <v>0</v>
      </c>
      <c r="H39" s="54">
        <f t="shared" si="3"/>
        <v>0</v>
      </c>
    </row>
    <row r="40" spans="1:8" customFormat="1" ht="18.75" x14ac:dyDescent="0.3">
      <c r="A40" s="2" t="s">
        <v>45</v>
      </c>
      <c r="B40" s="11"/>
      <c r="C40" s="11"/>
      <c r="D40" s="11"/>
      <c r="E40" s="11"/>
      <c r="F40" s="11"/>
      <c r="G40" s="55">
        <f t="shared" si="2"/>
        <v>0</v>
      </c>
      <c r="H40" s="54">
        <f t="shared" si="3"/>
        <v>0</v>
      </c>
    </row>
    <row r="41" spans="1:8" customFormat="1" ht="18.75" x14ac:dyDescent="0.3">
      <c r="A41" s="2" t="s">
        <v>46</v>
      </c>
      <c r="B41" s="11"/>
      <c r="C41" s="11"/>
      <c r="D41" s="11"/>
      <c r="E41" s="11"/>
      <c r="F41" s="11"/>
      <c r="G41" s="55">
        <f t="shared" si="2"/>
        <v>0</v>
      </c>
      <c r="H41" s="54">
        <f t="shared" si="3"/>
        <v>0</v>
      </c>
    </row>
    <row r="42" spans="1:8" customFormat="1" ht="18.75" x14ac:dyDescent="0.3">
      <c r="A42" s="2" t="s">
        <v>47</v>
      </c>
      <c r="B42" s="11">
        <v>13000</v>
      </c>
      <c r="C42" s="11"/>
      <c r="D42" s="11"/>
      <c r="E42" s="11"/>
      <c r="F42" s="11"/>
      <c r="G42" s="55">
        <f t="shared" si="2"/>
        <v>13000</v>
      </c>
      <c r="H42" s="54">
        <f t="shared" si="3"/>
        <v>0</v>
      </c>
    </row>
    <row r="43" spans="1:8" customFormat="1" ht="18.75" x14ac:dyDescent="0.3">
      <c r="A43" s="2" t="s">
        <v>48</v>
      </c>
      <c r="B43" s="11"/>
      <c r="C43" s="11"/>
      <c r="D43" s="11"/>
      <c r="E43" s="11"/>
      <c r="F43" s="11"/>
      <c r="G43" s="55">
        <f t="shared" si="2"/>
        <v>0</v>
      </c>
      <c r="H43" s="54">
        <f t="shared" si="3"/>
        <v>0</v>
      </c>
    </row>
    <row r="44" spans="1:8" customFormat="1" ht="18.75" x14ac:dyDescent="0.3">
      <c r="A44" s="2" t="s">
        <v>49</v>
      </c>
      <c r="B44" s="11">
        <v>1500</v>
      </c>
      <c r="C44" s="11"/>
      <c r="D44" s="11"/>
      <c r="E44" s="11"/>
      <c r="F44" s="11"/>
      <c r="G44" s="55">
        <f t="shared" si="2"/>
        <v>1500</v>
      </c>
      <c r="H44" s="54">
        <f t="shared" si="3"/>
        <v>0</v>
      </c>
    </row>
    <row r="45" spans="1:8" customFormat="1" ht="18.75" x14ac:dyDescent="0.3">
      <c r="A45" s="2" t="s">
        <v>50</v>
      </c>
      <c r="B45" s="11"/>
      <c r="C45" s="11"/>
      <c r="D45" s="11"/>
      <c r="E45" s="11"/>
      <c r="F45" s="11"/>
      <c r="G45" s="55">
        <f t="shared" si="2"/>
        <v>0</v>
      </c>
      <c r="H45" s="54">
        <f t="shared" si="3"/>
        <v>0</v>
      </c>
    </row>
    <row r="46" spans="1:8" customFormat="1" ht="18.75" x14ac:dyDescent="0.3">
      <c r="A46" s="2" t="s">
        <v>37</v>
      </c>
      <c r="B46" s="88"/>
      <c r="C46" s="8"/>
      <c r="D46" s="88"/>
      <c r="E46" s="88"/>
      <c r="F46" s="88"/>
      <c r="G46" s="55">
        <f t="shared" si="2"/>
        <v>0</v>
      </c>
      <c r="H46" s="54">
        <f t="shared" si="3"/>
        <v>0</v>
      </c>
    </row>
    <row r="47" spans="1:8" customFormat="1" ht="18.75" x14ac:dyDescent="0.3">
      <c r="A47" s="2" t="s">
        <v>51</v>
      </c>
      <c r="B47" s="11"/>
      <c r="C47" s="11"/>
      <c r="D47" s="11"/>
      <c r="E47" s="11"/>
      <c r="F47" s="11"/>
      <c r="G47" s="55">
        <f t="shared" si="2"/>
        <v>0</v>
      </c>
      <c r="H47" s="54">
        <f t="shared" si="3"/>
        <v>0</v>
      </c>
    </row>
    <row r="48" spans="1:8" customFormat="1" ht="18.75" x14ac:dyDescent="0.3">
      <c r="A48" s="2" t="s">
        <v>52</v>
      </c>
      <c r="B48" s="11">
        <v>2000</v>
      </c>
      <c r="C48" s="11"/>
      <c r="D48" s="11"/>
      <c r="E48" s="11"/>
      <c r="F48" s="11"/>
      <c r="G48" s="55">
        <f t="shared" si="2"/>
        <v>2000</v>
      </c>
      <c r="H48" s="54">
        <f t="shared" si="3"/>
        <v>0</v>
      </c>
    </row>
    <row r="49" spans="1:8" customFormat="1" ht="18.75" x14ac:dyDescent="0.3">
      <c r="A49" s="2" t="s">
        <v>53</v>
      </c>
      <c r="B49" s="11">
        <v>10000</v>
      </c>
      <c r="C49" s="11"/>
      <c r="D49" s="11"/>
      <c r="E49" s="11"/>
      <c r="F49" s="11"/>
      <c r="G49" s="55">
        <f t="shared" si="2"/>
        <v>10000</v>
      </c>
      <c r="H49" s="54">
        <f t="shared" si="3"/>
        <v>0</v>
      </c>
    </row>
    <row r="50" spans="1:8" customFormat="1" ht="18.75" x14ac:dyDescent="0.3">
      <c r="A50" s="2" t="s">
        <v>54</v>
      </c>
      <c r="B50" s="11"/>
      <c r="C50" s="11"/>
      <c r="D50" s="11"/>
      <c r="E50" s="11"/>
      <c r="F50" s="11"/>
      <c r="G50" s="55">
        <f t="shared" si="2"/>
        <v>0</v>
      </c>
      <c r="H50" s="54">
        <f t="shared" si="3"/>
        <v>0</v>
      </c>
    </row>
    <row r="51" spans="1:8" customFormat="1" ht="18.75" x14ac:dyDescent="0.3">
      <c r="A51" s="2" t="s">
        <v>55</v>
      </c>
      <c r="B51" s="11"/>
      <c r="C51" s="11"/>
      <c r="D51" s="11"/>
      <c r="E51" s="11"/>
      <c r="F51" s="11"/>
      <c r="G51" s="55">
        <f t="shared" si="2"/>
        <v>0</v>
      </c>
      <c r="H51" s="54">
        <f t="shared" si="3"/>
        <v>0</v>
      </c>
    </row>
    <row r="52" spans="1:8" customFormat="1" ht="18.75" x14ac:dyDescent="0.3">
      <c r="A52" s="2" t="s">
        <v>56</v>
      </c>
      <c r="B52" s="11"/>
      <c r="C52" s="11"/>
      <c r="D52" s="11"/>
      <c r="E52" s="11"/>
      <c r="F52" s="11"/>
      <c r="G52" s="55">
        <f t="shared" si="2"/>
        <v>0</v>
      </c>
      <c r="H52" s="54">
        <f t="shared" si="3"/>
        <v>0</v>
      </c>
    </row>
    <row r="53" spans="1:8" customFormat="1" ht="18.75" x14ac:dyDescent="0.3">
      <c r="A53" s="2" t="s">
        <v>57</v>
      </c>
      <c r="B53" s="11">
        <v>6500</v>
      </c>
      <c r="C53" s="11"/>
      <c r="D53" s="11"/>
      <c r="E53" s="11"/>
      <c r="F53" s="11"/>
      <c r="G53" s="55">
        <f t="shared" si="2"/>
        <v>6500</v>
      </c>
      <c r="H53" s="54">
        <f t="shared" si="3"/>
        <v>0</v>
      </c>
    </row>
    <row r="54" spans="1:8" customFormat="1" ht="18.75" x14ac:dyDescent="0.3">
      <c r="A54" s="2" t="s">
        <v>58</v>
      </c>
      <c r="B54" s="11">
        <v>58000</v>
      </c>
      <c r="C54" s="11"/>
      <c r="D54" s="11"/>
      <c r="E54" s="11"/>
      <c r="F54" s="11"/>
      <c r="G54" s="55">
        <f t="shared" si="2"/>
        <v>58000</v>
      </c>
      <c r="H54" s="54">
        <f t="shared" si="3"/>
        <v>0</v>
      </c>
    </row>
    <row r="55" spans="1:8" customFormat="1" ht="18.75" x14ac:dyDescent="0.3">
      <c r="A55" s="93" t="s">
        <v>123</v>
      </c>
      <c r="B55" s="12">
        <v>3816.32</v>
      </c>
      <c r="C55" s="11"/>
      <c r="D55" s="11"/>
      <c r="E55" s="11"/>
      <c r="F55" s="11"/>
      <c r="G55" s="55">
        <f t="shared" si="2"/>
        <v>3816.32</v>
      </c>
      <c r="H55" s="54">
        <f t="shared" si="3"/>
        <v>0</v>
      </c>
    </row>
    <row r="56" spans="1:8" customFormat="1" ht="18.75" x14ac:dyDescent="0.3">
      <c r="A56" s="93" t="s">
        <v>124</v>
      </c>
      <c r="B56" s="12">
        <v>889.53</v>
      </c>
      <c r="C56" s="11"/>
      <c r="D56" s="11"/>
      <c r="E56" s="11"/>
      <c r="F56" s="11"/>
      <c r="G56" s="55">
        <f t="shared" si="2"/>
        <v>889.53</v>
      </c>
      <c r="H56" s="54">
        <f t="shared" si="3"/>
        <v>0</v>
      </c>
    </row>
    <row r="57" spans="1:8" customFormat="1" ht="18.75" x14ac:dyDescent="0.3">
      <c r="A57" s="2" t="s">
        <v>125</v>
      </c>
      <c r="B57" s="11"/>
      <c r="C57" s="11"/>
      <c r="D57" s="11"/>
      <c r="E57" s="11"/>
      <c r="F57" s="11"/>
      <c r="G57" s="55">
        <f t="shared" si="2"/>
        <v>0</v>
      </c>
      <c r="H57" s="54">
        <f t="shared" si="3"/>
        <v>0</v>
      </c>
    </row>
    <row r="58" spans="1:8" customFormat="1" ht="18.75" x14ac:dyDescent="0.3">
      <c r="A58" s="2" t="s">
        <v>60</v>
      </c>
      <c r="B58" s="11"/>
      <c r="C58" s="11"/>
      <c r="D58" s="11"/>
      <c r="E58" s="11"/>
      <c r="F58" s="11"/>
      <c r="G58" s="55">
        <f t="shared" si="2"/>
        <v>0</v>
      </c>
      <c r="H58" s="54">
        <f t="shared" si="3"/>
        <v>0</v>
      </c>
    </row>
    <row r="59" spans="1:8" customFormat="1" ht="18.75" x14ac:dyDescent="0.3">
      <c r="A59" s="2" t="s">
        <v>61</v>
      </c>
      <c r="B59" s="11"/>
      <c r="C59" s="11"/>
      <c r="D59" s="11"/>
      <c r="E59" s="11"/>
      <c r="F59" s="11"/>
      <c r="G59" s="55">
        <f t="shared" si="2"/>
        <v>0</v>
      </c>
      <c r="H59" s="54">
        <f t="shared" si="3"/>
        <v>0</v>
      </c>
    </row>
    <row r="60" spans="1:8" customFormat="1" ht="18.75" x14ac:dyDescent="0.3">
      <c r="A60" s="2" t="s">
        <v>62</v>
      </c>
      <c r="B60" s="11">
        <v>400</v>
      </c>
      <c r="C60" s="11"/>
      <c r="D60" s="11"/>
      <c r="E60" s="11"/>
      <c r="F60" s="11"/>
      <c r="G60" s="55">
        <f t="shared" si="2"/>
        <v>400</v>
      </c>
      <c r="H60" s="54">
        <f t="shared" si="3"/>
        <v>0</v>
      </c>
    </row>
    <row r="61" spans="1:8" customFormat="1" ht="18.75" x14ac:dyDescent="0.3">
      <c r="A61" s="2" t="s">
        <v>63</v>
      </c>
      <c r="B61" s="11"/>
      <c r="C61" s="11"/>
      <c r="D61" s="11"/>
      <c r="E61" s="11"/>
      <c r="F61" s="11"/>
      <c r="G61" s="55">
        <f t="shared" si="2"/>
        <v>0</v>
      </c>
      <c r="H61" s="54">
        <f t="shared" si="3"/>
        <v>0</v>
      </c>
    </row>
    <row r="62" spans="1:8" customFormat="1" ht="18.75" x14ac:dyDescent="0.3">
      <c r="A62" s="2" t="s">
        <v>64</v>
      </c>
      <c r="B62" s="11">
        <v>21000</v>
      </c>
      <c r="C62" s="11"/>
      <c r="D62" s="11"/>
      <c r="E62" s="11"/>
      <c r="F62" s="11"/>
      <c r="G62" s="55">
        <f t="shared" si="2"/>
        <v>21000</v>
      </c>
      <c r="H62" s="54">
        <f t="shared" si="3"/>
        <v>0</v>
      </c>
    </row>
    <row r="63" spans="1:8" customFormat="1" ht="18.75" x14ac:dyDescent="0.3">
      <c r="A63" s="2" t="s">
        <v>65</v>
      </c>
      <c r="B63" s="20">
        <v>15500</v>
      </c>
      <c r="C63" s="20"/>
      <c r="D63" s="20"/>
      <c r="E63" s="20"/>
      <c r="F63" s="14"/>
      <c r="G63" s="55">
        <f t="shared" si="2"/>
        <v>15500</v>
      </c>
      <c r="H63" s="54">
        <f t="shared" si="3"/>
        <v>0</v>
      </c>
    </row>
    <row r="64" spans="1:8" customFormat="1" ht="18.75" x14ac:dyDescent="0.3">
      <c r="A64" s="2" t="s">
        <v>66</v>
      </c>
      <c r="B64" s="20"/>
      <c r="C64" s="20"/>
      <c r="D64" s="20"/>
      <c r="E64" s="20"/>
      <c r="F64" s="20"/>
      <c r="G64" s="55">
        <f t="shared" si="2"/>
        <v>0</v>
      </c>
      <c r="H64" s="54">
        <f t="shared" si="3"/>
        <v>0</v>
      </c>
    </row>
    <row r="65" spans="1:8" customFormat="1" ht="18.75" x14ac:dyDescent="0.3">
      <c r="A65" s="2" t="s">
        <v>67</v>
      </c>
      <c r="B65" s="11"/>
      <c r="C65" s="11"/>
      <c r="D65" s="11"/>
      <c r="E65" s="11"/>
      <c r="F65" s="11"/>
      <c r="G65" s="55">
        <f t="shared" si="2"/>
        <v>0</v>
      </c>
      <c r="H65" s="54">
        <f t="shared" si="3"/>
        <v>0</v>
      </c>
    </row>
    <row r="66" spans="1:8" customFormat="1" ht="18.75" x14ac:dyDescent="0.3">
      <c r="A66" s="14"/>
      <c r="B66" s="11"/>
      <c r="C66" s="11"/>
      <c r="D66" s="11"/>
      <c r="E66" s="11"/>
      <c r="F66" s="11"/>
      <c r="G66" s="55"/>
      <c r="H66" s="54"/>
    </row>
    <row r="67" spans="1:8" customFormat="1" ht="18.75" x14ac:dyDescent="0.3">
      <c r="A67" s="17" t="s">
        <v>68</v>
      </c>
      <c r="B67" s="11"/>
      <c r="C67" s="11"/>
      <c r="D67" s="11"/>
      <c r="E67" s="11"/>
      <c r="F67" s="11"/>
      <c r="G67" s="55">
        <f>SUM(B67-C67-D67-E67-F67)</f>
        <v>0</v>
      </c>
      <c r="H67" s="54">
        <f>SUM(C67+D67+E67+F67)</f>
        <v>0</v>
      </c>
    </row>
    <row r="68" spans="1:8" customFormat="1" ht="18.75" x14ac:dyDescent="0.3">
      <c r="A68" s="17"/>
      <c r="B68" s="11"/>
      <c r="C68" s="11"/>
      <c r="D68" s="11"/>
      <c r="E68" s="11"/>
      <c r="F68" s="11"/>
      <c r="G68" s="55"/>
      <c r="H68" s="54"/>
    </row>
    <row r="69" spans="1:8" customFormat="1" ht="18.75" x14ac:dyDescent="0.3">
      <c r="A69" s="2" t="s">
        <v>69</v>
      </c>
      <c r="B69" s="11"/>
      <c r="C69" s="11"/>
      <c r="D69" s="11"/>
      <c r="E69" s="11"/>
      <c r="F69" s="11"/>
      <c r="G69" s="55"/>
      <c r="H69" s="54"/>
    </row>
    <row r="70" spans="1:8" customFormat="1" ht="18.75" x14ac:dyDescent="0.3">
      <c r="A70" s="14" t="s">
        <v>70</v>
      </c>
      <c r="B70" s="11"/>
      <c r="C70" s="11"/>
      <c r="D70" s="11"/>
      <c r="E70" s="11"/>
      <c r="F70" s="11"/>
      <c r="G70" s="55">
        <f t="shared" ref="G70:G75" si="4">SUM(B70-C70-D70-E70-F70)</f>
        <v>0</v>
      </c>
      <c r="H70" s="54">
        <v>0</v>
      </c>
    </row>
    <row r="71" spans="1:8" s="23" customFormat="1" ht="18.75" x14ac:dyDescent="0.3">
      <c r="A71" s="17" t="s">
        <v>71</v>
      </c>
      <c r="B71" s="22"/>
      <c r="C71" s="22"/>
      <c r="D71" s="22"/>
      <c r="E71" s="22"/>
      <c r="F71" s="22"/>
      <c r="G71" s="55">
        <f t="shared" si="4"/>
        <v>0</v>
      </c>
      <c r="H71" s="54">
        <f>SUM(C71+D71+E71+F71)</f>
        <v>0</v>
      </c>
    </row>
    <row r="72" spans="1:8" customFormat="1" ht="18.75" x14ac:dyDescent="0.3">
      <c r="A72" s="17" t="s">
        <v>72</v>
      </c>
      <c r="B72" s="11"/>
      <c r="C72" s="11"/>
      <c r="D72" s="11"/>
      <c r="E72" s="11"/>
      <c r="F72" s="11"/>
      <c r="G72" s="55">
        <f t="shared" si="4"/>
        <v>0</v>
      </c>
      <c r="H72" s="54">
        <f>SUM(C72+D72+E72+F72)</f>
        <v>0</v>
      </c>
    </row>
    <row r="73" spans="1:8" customFormat="1" ht="18.75" x14ac:dyDescent="0.3">
      <c r="A73" s="17" t="s">
        <v>73</v>
      </c>
      <c r="B73" s="11"/>
      <c r="C73" s="11"/>
      <c r="D73" s="11"/>
      <c r="E73" s="11"/>
      <c r="F73" s="11"/>
      <c r="G73" s="55">
        <f t="shared" si="4"/>
        <v>0</v>
      </c>
      <c r="H73" s="54">
        <f>SUM(C73+D73+E73+F73)</f>
        <v>0</v>
      </c>
    </row>
    <row r="74" spans="1:8" customFormat="1" ht="18.75" x14ac:dyDescent="0.3">
      <c r="A74" s="21" t="s">
        <v>74</v>
      </c>
      <c r="B74" s="11"/>
      <c r="C74" s="11"/>
      <c r="D74" s="11"/>
      <c r="E74" s="11"/>
      <c r="F74" s="11"/>
      <c r="G74" s="55">
        <f t="shared" si="4"/>
        <v>0</v>
      </c>
      <c r="H74" s="54">
        <f>SUM(C74+D74+E74+F74)</f>
        <v>0</v>
      </c>
    </row>
    <row r="75" spans="1:8" customFormat="1" ht="18.75" x14ac:dyDescent="0.3">
      <c r="A75" s="24" t="s">
        <v>75</v>
      </c>
      <c r="B75" s="11"/>
      <c r="C75" s="11"/>
      <c r="D75" s="11"/>
      <c r="E75" s="11"/>
      <c r="F75" s="11"/>
      <c r="G75" s="55">
        <f t="shared" si="4"/>
        <v>0</v>
      </c>
      <c r="H75" s="54">
        <f>SUM(C75+D75+E75+F75)</f>
        <v>0</v>
      </c>
    </row>
    <row r="76" spans="1:8" customFormat="1" ht="18.75" x14ac:dyDescent="0.3">
      <c r="A76" s="17"/>
      <c r="B76" s="11"/>
      <c r="C76" s="11"/>
      <c r="D76" s="11"/>
      <c r="E76" s="11"/>
      <c r="F76" s="11"/>
      <c r="G76" s="55"/>
      <c r="H76" s="54"/>
    </row>
    <row r="77" spans="1:8" customFormat="1" ht="18.75" x14ac:dyDescent="0.3">
      <c r="A77" s="2" t="s">
        <v>76</v>
      </c>
      <c r="B77" s="11"/>
      <c r="C77" s="11"/>
      <c r="D77" s="11"/>
      <c r="E77" s="11"/>
      <c r="F77" s="11"/>
      <c r="G77" s="55"/>
      <c r="H77" s="54"/>
    </row>
    <row r="78" spans="1:8" customFormat="1" ht="18.75" x14ac:dyDescent="0.3">
      <c r="A78" s="17" t="s">
        <v>77</v>
      </c>
      <c r="B78" s="11"/>
      <c r="C78" s="11"/>
      <c r="D78" s="11"/>
      <c r="E78" s="11"/>
      <c r="F78" s="11"/>
      <c r="G78" s="55">
        <f>SUM(B78-C78-D78-E78-F78)</f>
        <v>0</v>
      </c>
      <c r="H78" s="54">
        <f>SUM(C78+D78+E78+F78)</f>
        <v>0</v>
      </c>
    </row>
    <row r="79" spans="1:8" customFormat="1" ht="18.75" x14ac:dyDescent="0.3">
      <c r="A79" s="14" t="s">
        <v>78</v>
      </c>
      <c r="B79" s="11"/>
      <c r="C79" s="11"/>
      <c r="D79" s="11"/>
      <c r="E79" s="11"/>
      <c r="F79" s="11"/>
      <c r="G79" s="55">
        <f>SUM(B79-C79-D79-E79-F79)</f>
        <v>0</v>
      </c>
      <c r="H79" s="54">
        <f>SUM(C79+D79+E79+F79)</f>
        <v>0</v>
      </c>
    </row>
    <row r="80" spans="1:8" customFormat="1" ht="18.75" x14ac:dyDescent="0.3">
      <c r="A80" s="17" t="s">
        <v>79</v>
      </c>
      <c r="B80" s="11">
        <v>78000</v>
      </c>
      <c r="C80" s="11"/>
      <c r="D80" s="11"/>
      <c r="E80" s="11"/>
      <c r="F80" s="11"/>
      <c r="G80" s="55">
        <f>SUM(B80-C80-D80-E80-F80)</f>
        <v>78000</v>
      </c>
      <c r="H80" s="54">
        <f>SUM(C80+D80+E80+F80)</f>
        <v>0</v>
      </c>
    </row>
    <row r="81" spans="1:8" customFormat="1" ht="18.75" x14ac:dyDescent="0.3">
      <c r="A81" s="17"/>
      <c r="B81" s="9"/>
      <c r="C81" s="9"/>
      <c r="D81" s="9"/>
      <c r="E81" s="9"/>
      <c r="F81" s="9"/>
      <c r="G81" s="55"/>
      <c r="H81" s="54"/>
    </row>
    <row r="82" spans="1:8" customFormat="1" ht="18.75" x14ac:dyDescent="0.3">
      <c r="A82" s="17" t="s">
        <v>80</v>
      </c>
      <c r="B82" s="9"/>
      <c r="C82" s="9"/>
      <c r="D82" s="9"/>
      <c r="E82" s="9"/>
      <c r="F82" s="9"/>
      <c r="G82" s="55">
        <f>SUM(B82-C82-D82-E82-F82)</f>
        <v>0</v>
      </c>
      <c r="H82" s="54">
        <f>SUM(C82+D82+E82+F82)</f>
        <v>0</v>
      </c>
    </row>
    <row r="83" spans="1:8" customFormat="1" ht="18.75" x14ac:dyDescent="0.3">
      <c r="A83" s="14"/>
      <c r="B83" s="11"/>
      <c r="C83" s="11"/>
      <c r="D83" s="11"/>
      <c r="E83" s="11"/>
      <c r="F83" s="11"/>
      <c r="G83" s="55"/>
      <c r="H83" s="54"/>
    </row>
    <row r="84" spans="1:8" customFormat="1" ht="18.75" x14ac:dyDescent="0.3">
      <c r="A84" s="27" t="s">
        <v>81</v>
      </c>
      <c r="B84" s="81">
        <f>SUM(B33:B83)</f>
        <v>212705.85</v>
      </c>
      <c r="C84" s="81">
        <f>SUM(C34:C83)</f>
        <v>0</v>
      </c>
      <c r="D84" s="81">
        <f>SUM(D34:D83)</f>
        <v>0</v>
      </c>
      <c r="E84" s="81">
        <f>SUM(E34:E83)</f>
        <v>0</v>
      </c>
      <c r="F84" s="81">
        <f>SUM(F34:F83)</f>
        <v>0</v>
      </c>
      <c r="G84" s="82">
        <f>SUM(B84-C84-D84-E84-F84)</f>
        <v>212705.85</v>
      </c>
      <c r="H84" s="83">
        <f>SUM(C84+D84+E84+F84)</f>
        <v>0</v>
      </c>
    </row>
    <row r="85" spans="1:8" customFormat="1" ht="18.75" x14ac:dyDescent="0.3">
      <c r="A85" s="13"/>
      <c r="B85" s="18"/>
      <c r="C85" s="20"/>
      <c r="D85" s="20"/>
      <c r="E85" s="20"/>
      <c r="F85" s="20"/>
      <c r="G85" s="60"/>
      <c r="H85" s="54"/>
    </row>
    <row r="86" spans="1:8" customFormat="1" ht="18.75" x14ac:dyDescent="0.3">
      <c r="A86" s="27" t="s">
        <v>82</v>
      </c>
      <c r="B86" s="9">
        <f>SUM(B30-B84)</f>
        <v>494.14999999999418</v>
      </c>
      <c r="C86" s="9">
        <f>SUM(C30-C84)</f>
        <v>0</v>
      </c>
      <c r="D86" s="9">
        <f>SUM(D30-D84)</f>
        <v>0</v>
      </c>
      <c r="E86" s="9">
        <f>SUM(E30-E84)</f>
        <v>0</v>
      </c>
      <c r="F86" s="9">
        <f>SUM(F30-F84)</f>
        <v>0</v>
      </c>
      <c r="G86" s="56">
        <f>SUM(B86-C86-D86-E86-F86)</f>
        <v>494.14999999999418</v>
      </c>
      <c r="H86" s="57">
        <f>SUM(C86+D86+E86+F86)</f>
        <v>0</v>
      </c>
    </row>
    <row r="87" spans="1:8" customFormat="1" ht="18.75" x14ac:dyDescent="0.3">
      <c r="A87" s="27"/>
      <c r="B87" s="11"/>
      <c r="C87" s="11"/>
      <c r="D87" s="11"/>
      <c r="E87" s="11"/>
      <c r="F87" s="11"/>
      <c r="G87" s="55"/>
      <c r="H87" s="54"/>
    </row>
    <row r="88" spans="1:8" customFormat="1" ht="18.75" x14ac:dyDescent="0.3">
      <c r="A88" s="27" t="s">
        <v>83</v>
      </c>
      <c r="B88" s="11">
        <f>SUM(B2+B86)</f>
        <v>494.14999999999418</v>
      </c>
      <c r="C88" s="11"/>
      <c r="D88" s="11"/>
      <c r="E88" s="11"/>
      <c r="F88" s="11"/>
      <c r="G88" s="55">
        <f>SUM(B88-C88-D88-E88-F88)</f>
        <v>494.14999999999418</v>
      </c>
      <c r="H88" s="54">
        <f>SUM(C88+D88+E88+F88)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A1D8-600D-4B79-88E2-361CAC9D2F05}">
  <dimension ref="A1:H90"/>
  <sheetViews>
    <sheetView tabSelected="1" workbookViewId="0">
      <selection activeCell="M6" sqref="M6"/>
    </sheetView>
  </sheetViews>
  <sheetFormatPr defaultRowHeight="18" x14ac:dyDescent="0.25"/>
  <cols>
    <col min="1" max="1" width="56.140625" style="28" customWidth="1"/>
    <col min="2" max="2" width="19" style="41" customWidth="1"/>
    <col min="3" max="3" width="19.28515625" style="41" customWidth="1"/>
    <col min="4" max="4" width="20.140625" style="41" customWidth="1"/>
    <col min="5" max="7" width="19.28515625" style="41" customWidth="1"/>
    <col min="8" max="8" width="17" style="50" customWidth="1"/>
    <col min="9" max="247" width="10.42578125" style="28" customWidth="1"/>
    <col min="248" max="1015" width="12.28515625" style="28" customWidth="1"/>
    <col min="1016" max="1016" width="10.28515625" style="28" customWidth="1"/>
    <col min="1017" max="16384" width="9.140625" style="28"/>
  </cols>
  <sheetData>
    <row r="1" spans="1:8" customFormat="1" x14ac:dyDescent="0.25">
      <c r="A1" s="48" t="s">
        <v>105</v>
      </c>
      <c r="B1" s="41"/>
      <c r="C1" s="49" t="s">
        <v>106</v>
      </c>
      <c r="D1" s="49" t="s">
        <v>107</v>
      </c>
      <c r="E1" s="49" t="s">
        <v>108</v>
      </c>
      <c r="F1" s="49" t="s">
        <v>109</v>
      </c>
      <c r="G1" s="49"/>
      <c r="H1" s="50"/>
    </row>
    <row r="2" spans="1:8" customFormat="1" ht="18.75" x14ac:dyDescent="0.3">
      <c r="A2" s="2" t="s">
        <v>0</v>
      </c>
      <c r="B2" s="3"/>
      <c r="C2" s="3" t="s">
        <v>110</v>
      </c>
      <c r="D2" s="3" t="s">
        <v>111</v>
      </c>
      <c r="E2" s="3" t="s">
        <v>112</v>
      </c>
      <c r="F2" s="3" t="s">
        <v>113</v>
      </c>
      <c r="G2" s="3" t="s">
        <v>114</v>
      </c>
      <c r="H2" s="61"/>
    </row>
    <row r="3" spans="1:8" customFormat="1" ht="36" x14ac:dyDescent="0.25">
      <c r="A3" s="2" t="s">
        <v>1</v>
      </c>
      <c r="B3" s="6" t="s">
        <v>8</v>
      </c>
      <c r="C3" s="6" t="s">
        <v>8</v>
      </c>
      <c r="D3" s="6" t="s">
        <v>8</v>
      </c>
      <c r="E3" s="6" t="s">
        <v>8</v>
      </c>
      <c r="F3" s="6" t="s">
        <v>8</v>
      </c>
      <c r="G3" s="53"/>
      <c r="H3" s="52" t="s">
        <v>115</v>
      </c>
    </row>
    <row r="4" spans="1:8" customFormat="1" ht="18.75" x14ac:dyDescent="0.3">
      <c r="A4" s="2" t="s">
        <v>11</v>
      </c>
      <c r="B4" s="11"/>
      <c r="C4" s="11"/>
      <c r="D4" s="11"/>
      <c r="E4" s="11"/>
      <c r="F4" s="11"/>
      <c r="G4" s="55">
        <f t="shared" ref="G4:G30" si="0">SUM(B4-C4-D4-E4-F4)</f>
        <v>0</v>
      </c>
      <c r="H4" s="54">
        <f t="shared" ref="H4:H30" si="1">SUM(C4+D4+E4+F4)</f>
        <v>0</v>
      </c>
    </row>
    <row r="5" spans="1:8" customFormat="1" ht="18.75" x14ac:dyDescent="0.3">
      <c r="A5" s="2" t="s">
        <v>12</v>
      </c>
      <c r="B5" s="11"/>
      <c r="C5" s="11"/>
      <c r="D5" s="11"/>
      <c r="E5" s="11"/>
      <c r="F5" s="11"/>
      <c r="G5" s="55">
        <f t="shared" si="0"/>
        <v>0</v>
      </c>
      <c r="H5" s="54">
        <f t="shared" si="1"/>
        <v>0</v>
      </c>
    </row>
    <row r="6" spans="1:8" customFormat="1" ht="18.75" x14ac:dyDescent="0.3">
      <c r="A6" s="2" t="s">
        <v>13</v>
      </c>
      <c r="B6" s="11"/>
      <c r="C6" s="11"/>
      <c r="D6" s="11"/>
      <c r="E6" s="11"/>
      <c r="F6" s="11"/>
      <c r="G6" s="55">
        <f t="shared" si="0"/>
        <v>0</v>
      </c>
      <c r="H6" s="54">
        <f t="shared" si="1"/>
        <v>0</v>
      </c>
    </row>
    <row r="7" spans="1:8" customFormat="1" ht="18.75" x14ac:dyDescent="0.3">
      <c r="A7" s="2" t="s">
        <v>14</v>
      </c>
      <c r="B7" s="11"/>
      <c r="C7" s="11"/>
      <c r="D7" s="11"/>
      <c r="E7" s="11"/>
      <c r="F7" s="11"/>
      <c r="G7" s="55">
        <f t="shared" si="0"/>
        <v>0</v>
      </c>
      <c r="H7" s="54">
        <f t="shared" si="1"/>
        <v>0</v>
      </c>
    </row>
    <row r="8" spans="1:8" customFormat="1" ht="18.75" x14ac:dyDescent="0.3">
      <c r="A8" s="2" t="s">
        <v>15</v>
      </c>
      <c r="B8" s="11">
        <v>2500</v>
      </c>
      <c r="C8" s="11"/>
      <c r="D8" s="11"/>
      <c r="E8" s="11"/>
      <c r="F8" s="11"/>
      <c r="G8" s="55">
        <f t="shared" si="0"/>
        <v>2500</v>
      </c>
      <c r="H8" s="54">
        <f t="shared" si="1"/>
        <v>0</v>
      </c>
    </row>
    <row r="9" spans="1:8" customFormat="1" ht="18.75" x14ac:dyDescent="0.3">
      <c r="A9" s="2" t="s">
        <v>16</v>
      </c>
      <c r="B9" s="11">
        <v>10500</v>
      </c>
      <c r="C9" s="11"/>
      <c r="D9" s="11"/>
      <c r="E9" s="11"/>
      <c r="F9" s="11"/>
      <c r="G9" s="55">
        <f t="shared" si="0"/>
        <v>10500</v>
      </c>
      <c r="H9" s="54">
        <f t="shared" si="1"/>
        <v>0</v>
      </c>
    </row>
    <row r="10" spans="1:8" customFormat="1" ht="18.75" x14ac:dyDescent="0.3">
      <c r="A10" s="2" t="s">
        <v>17</v>
      </c>
      <c r="B10" s="11"/>
      <c r="C10" s="11"/>
      <c r="D10" s="11"/>
      <c r="E10" s="11"/>
      <c r="F10" s="11"/>
      <c r="G10" s="55">
        <f t="shared" si="0"/>
        <v>0</v>
      </c>
      <c r="H10" s="54">
        <f t="shared" si="1"/>
        <v>0</v>
      </c>
    </row>
    <row r="11" spans="1:8" customFormat="1" ht="18.75" x14ac:dyDescent="0.3">
      <c r="A11" s="2" t="s">
        <v>18</v>
      </c>
      <c r="B11" s="11"/>
      <c r="C11" s="11"/>
      <c r="D11" s="11"/>
      <c r="E11" s="11"/>
      <c r="F11" s="11"/>
      <c r="G11" s="55">
        <f t="shared" si="0"/>
        <v>0</v>
      </c>
      <c r="H11" s="54">
        <f t="shared" si="1"/>
        <v>0</v>
      </c>
    </row>
    <row r="12" spans="1:8" customFormat="1" ht="18.75" x14ac:dyDescent="0.3">
      <c r="A12" s="2" t="s">
        <v>19</v>
      </c>
      <c r="B12" s="11">
        <v>5500</v>
      </c>
      <c r="C12" s="11"/>
      <c r="D12" s="11"/>
      <c r="E12" s="11"/>
      <c r="F12" s="11"/>
      <c r="G12" s="55">
        <f t="shared" si="0"/>
        <v>5500</v>
      </c>
      <c r="H12" s="54">
        <f t="shared" si="1"/>
        <v>0</v>
      </c>
    </row>
    <row r="13" spans="1:8" customFormat="1" ht="18.75" x14ac:dyDescent="0.3">
      <c r="A13" s="2" t="s">
        <v>20</v>
      </c>
      <c r="B13" s="11">
        <v>2000</v>
      </c>
      <c r="C13" s="11"/>
      <c r="D13" s="11"/>
      <c r="E13" s="11"/>
      <c r="F13" s="11"/>
      <c r="G13" s="55">
        <f t="shared" si="0"/>
        <v>2000</v>
      </c>
      <c r="H13" s="54">
        <f t="shared" si="1"/>
        <v>0</v>
      </c>
    </row>
    <row r="14" spans="1:8" customFormat="1" ht="18.75" x14ac:dyDescent="0.3">
      <c r="A14" s="2" t="s">
        <v>21</v>
      </c>
      <c r="B14" s="11">
        <v>700</v>
      </c>
      <c r="C14" s="11"/>
      <c r="D14" s="11"/>
      <c r="E14" s="11"/>
      <c r="F14" s="11"/>
      <c r="G14" s="55">
        <f t="shared" si="0"/>
        <v>700</v>
      </c>
      <c r="H14" s="54">
        <f t="shared" si="1"/>
        <v>0</v>
      </c>
    </row>
    <row r="15" spans="1:8" customFormat="1" ht="18.75" x14ac:dyDescent="0.3">
      <c r="A15" s="2" t="s">
        <v>22</v>
      </c>
      <c r="B15" s="11"/>
      <c r="C15" s="11"/>
      <c r="D15" s="11"/>
      <c r="E15" s="11"/>
      <c r="F15" s="11"/>
      <c r="G15" s="55">
        <f t="shared" si="0"/>
        <v>0</v>
      </c>
      <c r="H15" s="54">
        <f t="shared" si="1"/>
        <v>0</v>
      </c>
    </row>
    <row r="16" spans="1:8" customFormat="1" ht="18.75" x14ac:dyDescent="0.3">
      <c r="A16" s="2" t="s">
        <v>23</v>
      </c>
      <c r="B16" s="11"/>
      <c r="C16" s="11"/>
      <c r="D16" s="11"/>
      <c r="E16" s="11"/>
      <c r="F16" s="11"/>
      <c r="G16" s="55">
        <f t="shared" si="0"/>
        <v>0</v>
      </c>
      <c r="H16" s="54">
        <f t="shared" si="1"/>
        <v>0</v>
      </c>
    </row>
    <row r="17" spans="1:8" customFormat="1" ht="18.75" x14ac:dyDescent="0.3">
      <c r="A17" s="2" t="s">
        <v>24</v>
      </c>
      <c r="B17" s="11">
        <v>8500</v>
      </c>
      <c r="C17" s="11"/>
      <c r="D17" s="11"/>
      <c r="E17" s="11"/>
      <c r="F17" s="11"/>
      <c r="G17" s="55">
        <f t="shared" si="0"/>
        <v>8500</v>
      </c>
      <c r="H17" s="54">
        <f t="shared" si="1"/>
        <v>0</v>
      </c>
    </row>
    <row r="18" spans="1:8" customFormat="1" ht="18.75" x14ac:dyDescent="0.3">
      <c r="A18" s="2" t="s">
        <v>25</v>
      </c>
      <c r="B18" s="11"/>
      <c r="C18" s="11"/>
      <c r="D18" s="11"/>
      <c r="E18" s="11"/>
      <c r="F18" s="11"/>
      <c r="G18" s="55">
        <f t="shared" si="0"/>
        <v>0</v>
      </c>
      <c r="H18" s="54">
        <f t="shared" si="1"/>
        <v>0</v>
      </c>
    </row>
    <row r="19" spans="1:8" customFormat="1" ht="18.75" x14ac:dyDescent="0.3">
      <c r="A19" s="2" t="s">
        <v>26</v>
      </c>
      <c r="B19" s="11">
        <v>420000</v>
      </c>
      <c r="C19" s="11"/>
      <c r="D19" s="11"/>
      <c r="E19" s="11"/>
      <c r="F19" s="11"/>
      <c r="G19" s="55">
        <f t="shared" si="0"/>
        <v>420000</v>
      </c>
      <c r="H19" s="54">
        <f t="shared" si="1"/>
        <v>0</v>
      </c>
    </row>
    <row r="20" spans="1:8" customFormat="1" ht="18.75" x14ac:dyDescent="0.3">
      <c r="A20" s="13" t="s">
        <v>27</v>
      </c>
      <c r="B20" s="11">
        <v>60</v>
      </c>
      <c r="C20" s="11"/>
      <c r="D20" s="11"/>
      <c r="E20" s="11"/>
      <c r="F20" s="11"/>
      <c r="G20" s="55">
        <f t="shared" si="0"/>
        <v>60</v>
      </c>
      <c r="H20" s="54">
        <f t="shared" si="1"/>
        <v>0</v>
      </c>
    </row>
    <row r="21" spans="1:8" customFormat="1" ht="18.75" x14ac:dyDescent="0.3">
      <c r="A21" s="2" t="s">
        <v>28</v>
      </c>
      <c r="B21" s="11"/>
      <c r="C21" s="11"/>
      <c r="D21" s="11"/>
      <c r="E21" s="11"/>
      <c r="F21" s="11"/>
      <c r="G21" s="55">
        <f t="shared" si="0"/>
        <v>0</v>
      </c>
      <c r="H21" s="54">
        <f t="shared" si="1"/>
        <v>0</v>
      </c>
    </row>
    <row r="22" spans="1:8" customFormat="1" ht="18.75" x14ac:dyDescent="0.3">
      <c r="A22" s="2" t="s">
        <v>29</v>
      </c>
      <c r="B22" s="11">
        <v>56000</v>
      </c>
      <c r="C22" s="11"/>
      <c r="D22" s="11"/>
      <c r="E22" s="11"/>
      <c r="F22" s="11"/>
      <c r="G22" s="55">
        <f t="shared" si="0"/>
        <v>56000</v>
      </c>
      <c r="H22" s="54">
        <f t="shared" si="1"/>
        <v>0</v>
      </c>
    </row>
    <row r="23" spans="1:8" customFormat="1" ht="18.75" x14ac:dyDescent="0.3">
      <c r="A23" s="2" t="s">
        <v>30</v>
      </c>
      <c r="B23" s="11">
        <v>3000</v>
      </c>
      <c r="C23" s="11"/>
      <c r="D23" s="11"/>
      <c r="E23" s="11"/>
      <c r="F23" s="11"/>
      <c r="G23" s="55">
        <f t="shared" si="0"/>
        <v>3000</v>
      </c>
      <c r="H23" s="54">
        <f t="shared" si="1"/>
        <v>0</v>
      </c>
    </row>
    <row r="24" spans="1:8" customFormat="1" ht="18.75" x14ac:dyDescent="0.3">
      <c r="A24" s="2" t="s">
        <v>31</v>
      </c>
      <c r="B24" s="11">
        <v>5000</v>
      </c>
      <c r="C24" s="11"/>
      <c r="D24" s="11"/>
      <c r="E24" s="11"/>
      <c r="F24" s="9"/>
      <c r="G24" s="55">
        <f t="shared" si="0"/>
        <v>5000</v>
      </c>
      <c r="H24" s="54">
        <f t="shared" si="1"/>
        <v>0</v>
      </c>
    </row>
    <row r="25" spans="1:8" customFormat="1" ht="18.75" x14ac:dyDescent="0.3">
      <c r="A25" s="2" t="s">
        <v>32</v>
      </c>
      <c r="B25" s="11"/>
      <c r="C25" s="11"/>
      <c r="D25" s="11"/>
      <c r="E25" s="11"/>
      <c r="F25" s="11"/>
      <c r="G25" s="55">
        <f t="shared" si="0"/>
        <v>0</v>
      </c>
      <c r="H25" s="54">
        <f t="shared" si="1"/>
        <v>0</v>
      </c>
    </row>
    <row r="26" spans="1:8" customFormat="1" ht="18.75" x14ac:dyDescent="0.3">
      <c r="A26" s="2" t="s">
        <v>33</v>
      </c>
      <c r="B26" s="11"/>
      <c r="C26" s="11"/>
      <c r="D26" s="11"/>
      <c r="E26" s="11"/>
      <c r="F26" s="11"/>
      <c r="G26" s="55">
        <f t="shared" si="0"/>
        <v>0</v>
      </c>
      <c r="H26" s="54">
        <f t="shared" si="1"/>
        <v>0</v>
      </c>
    </row>
    <row r="27" spans="1:8" customFormat="1" ht="18.75" x14ac:dyDescent="0.3">
      <c r="A27" s="14" t="s">
        <v>34</v>
      </c>
      <c r="B27" s="11"/>
      <c r="C27" s="11"/>
      <c r="D27" s="11"/>
      <c r="E27" s="11"/>
      <c r="F27" s="11"/>
      <c r="G27" s="55">
        <f t="shared" si="0"/>
        <v>0</v>
      </c>
      <c r="H27" s="54">
        <f t="shared" si="1"/>
        <v>0</v>
      </c>
    </row>
    <row r="28" spans="1:8" customFormat="1" ht="18.75" x14ac:dyDescent="0.3">
      <c r="A28" s="14" t="s">
        <v>35</v>
      </c>
      <c r="B28" s="11"/>
      <c r="C28" s="11"/>
      <c r="D28" s="11"/>
      <c r="E28" s="11"/>
      <c r="F28" s="11"/>
      <c r="G28" s="55">
        <f t="shared" si="0"/>
        <v>0</v>
      </c>
      <c r="H28" s="54">
        <f t="shared" si="1"/>
        <v>0</v>
      </c>
    </row>
    <row r="29" spans="1:8" customFormat="1" ht="18.75" x14ac:dyDescent="0.3">
      <c r="A29" s="14"/>
      <c r="B29" s="11"/>
      <c r="C29" s="11"/>
      <c r="D29" s="11"/>
      <c r="E29" s="11"/>
      <c r="F29" s="11"/>
      <c r="G29" s="55">
        <f t="shared" si="0"/>
        <v>0</v>
      </c>
      <c r="H29" s="54">
        <f t="shared" si="1"/>
        <v>0</v>
      </c>
    </row>
    <row r="30" spans="1:8" customFormat="1" ht="18.75" x14ac:dyDescent="0.3">
      <c r="A30" s="2" t="s">
        <v>36</v>
      </c>
      <c r="B30" s="9">
        <f>SUM(B4:B29)</f>
        <v>513760</v>
      </c>
      <c r="C30" s="9">
        <f>SUM(C4:C29)</f>
        <v>0</v>
      </c>
      <c r="D30" s="9">
        <f>SUM(D4:D29)</f>
        <v>0</v>
      </c>
      <c r="E30" s="9">
        <f>SUM(E4:E29)</f>
        <v>0</v>
      </c>
      <c r="F30" s="9">
        <f>SUM(F4:F29)</f>
        <v>0</v>
      </c>
      <c r="G30" s="56">
        <f t="shared" si="0"/>
        <v>513760</v>
      </c>
      <c r="H30" s="57">
        <f t="shared" si="1"/>
        <v>0</v>
      </c>
    </row>
    <row r="31" spans="1:8" customFormat="1" ht="18.75" x14ac:dyDescent="0.3">
      <c r="A31" s="2"/>
      <c r="B31" s="11"/>
      <c r="C31" s="11"/>
      <c r="D31" s="11"/>
      <c r="E31" s="11"/>
      <c r="F31" s="11"/>
      <c r="G31" s="55"/>
      <c r="H31" s="54"/>
    </row>
    <row r="32" spans="1:8" customFormat="1" ht="18.75" x14ac:dyDescent="0.3">
      <c r="A32" s="2" t="s">
        <v>37</v>
      </c>
      <c r="B32" s="11"/>
      <c r="C32" s="11"/>
      <c r="D32" s="11"/>
      <c r="E32" s="11"/>
      <c r="F32" s="11"/>
      <c r="G32" s="55"/>
      <c r="H32" s="54"/>
    </row>
    <row r="33" spans="1:8" customFormat="1" ht="18.75" x14ac:dyDescent="0.3">
      <c r="A33" s="2" t="s">
        <v>38</v>
      </c>
      <c r="B33" s="11"/>
      <c r="C33" s="11"/>
      <c r="D33" s="11"/>
      <c r="E33" s="11"/>
      <c r="F33" s="11"/>
      <c r="G33" s="55">
        <f t="shared" ref="G33:G68" si="2">SUM(B33-C33-D33-E33-F33)</f>
        <v>0</v>
      </c>
      <c r="H33" s="54">
        <f t="shared" ref="H33:H68" si="3">SUM(C33+D33+E33+F33)</f>
        <v>0</v>
      </c>
    </row>
    <row r="34" spans="1:8" customFormat="1" ht="18.75" x14ac:dyDescent="0.3">
      <c r="A34" s="2" t="s">
        <v>39</v>
      </c>
      <c r="B34" s="9"/>
      <c r="C34" s="9"/>
      <c r="D34" s="9"/>
      <c r="E34" s="9"/>
      <c r="F34" s="9"/>
      <c r="G34" s="55">
        <f t="shared" si="2"/>
        <v>0</v>
      </c>
      <c r="H34" s="54">
        <f t="shared" si="3"/>
        <v>0</v>
      </c>
    </row>
    <row r="35" spans="1:8" customFormat="1" ht="18.75" x14ac:dyDescent="0.3">
      <c r="A35" s="2" t="s">
        <v>40</v>
      </c>
      <c r="B35" s="6"/>
      <c r="C35" s="6"/>
      <c r="D35" s="6"/>
      <c r="E35" s="6"/>
      <c r="F35" s="6"/>
      <c r="G35" s="55">
        <f t="shared" si="2"/>
        <v>0</v>
      </c>
      <c r="H35" s="54">
        <f t="shared" si="3"/>
        <v>0</v>
      </c>
    </row>
    <row r="36" spans="1:8" customFormat="1" ht="18.75" x14ac:dyDescent="0.3">
      <c r="A36" s="2" t="s">
        <v>41</v>
      </c>
      <c r="B36" s="11"/>
      <c r="C36" s="11"/>
      <c r="D36" s="11"/>
      <c r="E36" s="11"/>
      <c r="F36" s="11"/>
      <c r="G36" s="55">
        <f t="shared" si="2"/>
        <v>0</v>
      </c>
      <c r="H36" s="54">
        <f t="shared" si="3"/>
        <v>0</v>
      </c>
    </row>
    <row r="37" spans="1:8" customFormat="1" ht="18.75" x14ac:dyDescent="0.3">
      <c r="A37" s="2" t="s">
        <v>42</v>
      </c>
      <c r="B37" s="11"/>
      <c r="C37" s="11"/>
      <c r="D37" s="11"/>
      <c r="E37" s="11"/>
      <c r="F37" s="11"/>
      <c r="G37" s="55">
        <f t="shared" si="2"/>
        <v>0</v>
      </c>
      <c r="H37" s="54">
        <f t="shared" si="3"/>
        <v>0</v>
      </c>
    </row>
    <row r="38" spans="1:8" customFormat="1" ht="18.75" x14ac:dyDescent="0.3">
      <c r="A38" s="2" t="s">
        <v>43</v>
      </c>
      <c r="B38" s="11">
        <v>2100</v>
      </c>
      <c r="C38" s="11"/>
      <c r="D38" s="11"/>
      <c r="E38" s="11"/>
      <c r="F38" s="11"/>
      <c r="G38" s="55">
        <f t="shared" si="2"/>
        <v>2100</v>
      </c>
      <c r="H38" s="54">
        <f t="shared" si="3"/>
        <v>0</v>
      </c>
    </row>
    <row r="39" spans="1:8" customFormat="1" ht="18.75" x14ac:dyDescent="0.3">
      <c r="A39" s="2" t="s">
        <v>44</v>
      </c>
      <c r="B39" s="11"/>
      <c r="C39" s="11"/>
      <c r="D39" s="11"/>
      <c r="E39" s="11"/>
      <c r="F39" s="11"/>
      <c r="G39" s="55">
        <f t="shared" si="2"/>
        <v>0</v>
      </c>
      <c r="H39" s="54">
        <f t="shared" si="3"/>
        <v>0</v>
      </c>
    </row>
    <row r="40" spans="1:8" customFormat="1" ht="18.75" x14ac:dyDescent="0.3">
      <c r="A40" s="2" t="s">
        <v>45</v>
      </c>
      <c r="B40" s="11"/>
      <c r="C40" s="11"/>
      <c r="D40" s="11"/>
      <c r="E40" s="11"/>
      <c r="F40" s="11"/>
      <c r="G40" s="55">
        <f t="shared" si="2"/>
        <v>0</v>
      </c>
      <c r="H40" s="54">
        <f t="shared" si="3"/>
        <v>0</v>
      </c>
    </row>
    <row r="41" spans="1:8" customFormat="1" ht="18.75" x14ac:dyDescent="0.3">
      <c r="A41" s="2" t="s">
        <v>46</v>
      </c>
      <c r="B41" s="11"/>
      <c r="C41" s="11"/>
      <c r="D41" s="11"/>
      <c r="E41" s="11"/>
      <c r="F41" s="11"/>
      <c r="G41" s="55">
        <f t="shared" si="2"/>
        <v>0</v>
      </c>
      <c r="H41" s="54">
        <f t="shared" si="3"/>
        <v>0</v>
      </c>
    </row>
    <row r="42" spans="1:8" customFormat="1" ht="18.75" x14ac:dyDescent="0.3">
      <c r="A42" s="2" t="s">
        <v>47</v>
      </c>
      <c r="B42" s="11">
        <v>500</v>
      </c>
      <c r="C42" s="11"/>
      <c r="D42" s="11"/>
      <c r="E42" s="11"/>
      <c r="F42" s="11"/>
      <c r="G42" s="55">
        <f t="shared" si="2"/>
        <v>500</v>
      </c>
      <c r="H42" s="54">
        <f t="shared" si="3"/>
        <v>0</v>
      </c>
    </row>
    <row r="43" spans="1:8" customFormat="1" ht="18.75" x14ac:dyDescent="0.3">
      <c r="A43" s="2" t="s">
        <v>48</v>
      </c>
      <c r="B43" s="11">
        <v>15000</v>
      </c>
      <c r="C43" s="11"/>
      <c r="D43" s="11"/>
      <c r="E43" s="11"/>
      <c r="F43" s="11"/>
      <c r="G43" s="87">
        <f t="shared" si="2"/>
        <v>15000</v>
      </c>
      <c r="H43" s="54">
        <f t="shared" si="3"/>
        <v>0</v>
      </c>
    </row>
    <row r="44" spans="1:8" customFormat="1" ht="18.75" x14ac:dyDescent="0.3">
      <c r="A44" s="2" t="s">
        <v>49</v>
      </c>
      <c r="B44" s="11"/>
      <c r="C44" s="11"/>
      <c r="D44" s="11"/>
      <c r="E44" s="11"/>
      <c r="F44" s="11"/>
      <c r="G44" s="55">
        <f t="shared" si="2"/>
        <v>0</v>
      </c>
      <c r="H44" s="54">
        <f t="shared" si="3"/>
        <v>0</v>
      </c>
    </row>
    <row r="45" spans="1:8" customFormat="1" ht="18.75" x14ac:dyDescent="0.3">
      <c r="A45" s="2" t="s">
        <v>50</v>
      </c>
      <c r="B45" s="11"/>
      <c r="C45" s="11"/>
      <c r="D45" s="11"/>
      <c r="E45" s="11"/>
      <c r="F45" s="11"/>
      <c r="G45" s="55">
        <f t="shared" si="2"/>
        <v>0</v>
      </c>
      <c r="H45" s="54">
        <f t="shared" si="3"/>
        <v>0</v>
      </c>
    </row>
    <row r="46" spans="1:8" customFormat="1" ht="18.75" x14ac:dyDescent="0.3">
      <c r="A46" s="2" t="s">
        <v>37</v>
      </c>
      <c r="B46" s="11"/>
      <c r="C46" s="11"/>
      <c r="D46" s="11"/>
      <c r="E46" s="11"/>
      <c r="F46" s="11"/>
      <c r="G46" s="55">
        <f t="shared" si="2"/>
        <v>0</v>
      </c>
      <c r="H46" s="54">
        <f t="shared" si="3"/>
        <v>0</v>
      </c>
    </row>
    <row r="47" spans="1:8" customFormat="1" ht="18.75" x14ac:dyDescent="0.3">
      <c r="A47" s="2" t="s">
        <v>51</v>
      </c>
      <c r="B47" s="11"/>
      <c r="C47" s="11"/>
      <c r="D47" s="11"/>
      <c r="E47" s="11"/>
      <c r="F47" s="11"/>
      <c r="G47" s="55">
        <f t="shared" si="2"/>
        <v>0</v>
      </c>
      <c r="H47" s="54">
        <f t="shared" si="3"/>
        <v>0</v>
      </c>
    </row>
    <row r="48" spans="1:8" customFormat="1" ht="18.75" x14ac:dyDescent="0.3">
      <c r="A48" s="2" t="s">
        <v>52</v>
      </c>
      <c r="B48" s="11">
        <v>1000</v>
      </c>
      <c r="C48" s="11"/>
      <c r="D48" s="11"/>
      <c r="E48" s="11"/>
      <c r="F48" s="11"/>
      <c r="G48" s="55">
        <f t="shared" si="2"/>
        <v>1000</v>
      </c>
      <c r="H48" s="54">
        <f t="shared" si="3"/>
        <v>0</v>
      </c>
    </row>
    <row r="49" spans="1:8" s="58" customFormat="1" ht="18.75" x14ac:dyDescent="0.3">
      <c r="A49" s="2" t="s">
        <v>53</v>
      </c>
      <c r="B49" s="11">
        <v>37500</v>
      </c>
      <c r="C49" s="11"/>
      <c r="D49" s="11"/>
      <c r="E49" s="11"/>
      <c r="F49" s="11"/>
      <c r="G49" s="55">
        <f t="shared" si="2"/>
        <v>37500</v>
      </c>
      <c r="H49" s="54">
        <f t="shared" si="3"/>
        <v>0</v>
      </c>
    </row>
    <row r="50" spans="1:8" customFormat="1" ht="18.75" x14ac:dyDescent="0.3">
      <c r="A50" s="2" t="s">
        <v>54</v>
      </c>
      <c r="B50" s="11"/>
      <c r="C50" s="11"/>
      <c r="D50" s="11"/>
      <c r="E50" s="11"/>
      <c r="F50" s="11"/>
      <c r="G50" s="55">
        <f t="shared" si="2"/>
        <v>0</v>
      </c>
      <c r="H50" s="54">
        <f t="shared" si="3"/>
        <v>0</v>
      </c>
    </row>
    <row r="51" spans="1:8" customFormat="1" ht="18.75" x14ac:dyDescent="0.3">
      <c r="A51" s="2" t="s">
        <v>55</v>
      </c>
      <c r="B51" s="11"/>
      <c r="C51" s="11"/>
      <c r="D51" s="11"/>
      <c r="E51" s="11"/>
      <c r="F51" s="11"/>
      <c r="G51" s="55">
        <f t="shared" si="2"/>
        <v>0</v>
      </c>
      <c r="H51" s="54">
        <f t="shared" si="3"/>
        <v>0</v>
      </c>
    </row>
    <row r="52" spans="1:8" customFormat="1" ht="18.75" x14ac:dyDescent="0.3">
      <c r="A52" s="2" t="s">
        <v>56</v>
      </c>
      <c r="B52" s="11"/>
      <c r="C52" s="11"/>
      <c r="D52" s="11"/>
      <c r="E52" s="11"/>
      <c r="F52" s="11"/>
      <c r="G52" s="55">
        <f t="shared" si="2"/>
        <v>0</v>
      </c>
      <c r="H52" s="54">
        <f t="shared" si="3"/>
        <v>0</v>
      </c>
    </row>
    <row r="53" spans="1:8" customFormat="1" ht="18.75" x14ac:dyDescent="0.3">
      <c r="A53" s="2" t="s">
        <v>57</v>
      </c>
      <c r="B53" s="11">
        <v>6500</v>
      </c>
      <c r="C53" s="11"/>
      <c r="D53" s="11"/>
      <c r="E53" s="11"/>
      <c r="F53" s="11"/>
      <c r="G53" s="55">
        <f t="shared" si="2"/>
        <v>6500</v>
      </c>
      <c r="H53" s="54">
        <f t="shared" si="3"/>
        <v>0</v>
      </c>
    </row>
    <row r="54" spans="1:8" customFormat="1" ht="18.75" x14ac:dyDescent="0.3">
      <c r="A54" s="2" t="s">
        <v>58</v>
      </c>
      <c r="B54" s="11">
        <v>70000</v>
      </c>
      <c r="C54" s="11"/>
      <c r="D54" s="11"/>
      <c r="E54" s="11"/>
      <c r="F54" s="11"/>
      <c r="G54" s="55">
        <f t="shared" si="2"/>
        <v>70000</v>
      </c>
      <c r="H54" s="54">
        <f t="shared" si="3"/>
        <v>0</v>
      </c>
    </row>
    <row r="55" spans="1:8" customFormat="1" ht="18.75" x14ac:dyDescent="0.3">
      <c r="A55" s="93" t="s">
        <v>123</v>
      </c>
      <c r="B55" s="12">
        <v>3176.32</v>
      </c>
      <c r="C55" s="11"/>
      <c r="D55" s="11"/>
      <c r="E55" s="11"/>
      <c r="F55" s="11"/>
      <c r="G55" s="55">
        <f t="shared" si="2"/>
        <v>3176.32</v>
      </c>
      <c r="H55" s="54">
        <f t="shared" si="3"/>
        <v>0</v>
      </c>
    </row>
    <row r="56" spans="1:8" customFormat="1" ht="18.75" x14ac:dyDescent="0.3">
      <c r="A56" s="93" t="s">
        <v>124</v>
      </c>
      <c r="B56" s="12">
        <v>889.53</v>
      </c>
      <c r="C56" s="11"/>
      <c r="D56" s="11"/>
      <c r="E56" s="11"/>
      <c r="F56" s="11"/>
      <c r="G56" s="55">
        <f t="shared" si="2"/>
        <v>889.53</v>
      </c>
      <c r="H56" s="54">
        <f t="shared" si="3"/>
        <v>0</v>
      </c>
    </row>
    <row r="57" spans="1:8" customFormat="1" ht="18.75" x14ac:dyDescent="0.3">
      <c r="A57" s="2" t="s">
        <v>125</v>
      </c>
      <c r="B57" s="11"/>
      <c r="C57" s="11"/>
      <c r="D57" s="11"/>
      <c r="E57" s="11"/>
      <c r="F57" s="11"/>
      <c r="G57" s="55">
        <f t="shared" si="2"/>
        <v>0</v>
      </c>
      <c r="H57" s="54">
        <f t="shared" si="3"/>
        <v>0</v>
      </c>
    </row>
    <row r="58" spans="1:8" customFormat="1" ht="18.75" x14ac:dyDescent="0.3">
      <c r="A58" s="2" t="s">
        <v>60</v>
      </c>
      <c r="B58" s="11">
        <v>55000</v>
      </c>
      <c r="C58" s="11"/>
      <c r="D58" s="11"/>
      <c r="E58" s="11"/>
      <c r="F58" s="11"/>
      <c r="G58" s="55">
        <f t="shared" si="2"/>
        <v>55000</v>
      </c>
      <c r="H58" s="54">
        <f t="shared" si="3"/>
        <v>0</v>
      </c>
    </row>
    <row r="59" spans="1:8" customFormat="1" ht="18.75" x14ac:dyDescent="0.3">
      <c r="A59" s="2" t="s">
        <v>61</v>
      </c>
      <c r="B59" s="11">
        <v>2300</v>
      </c>
      <c r="C59" s="11"/>
      <c r="D59" s="11"/>
      <c r="E59" s="11"/>
      <c r="F59" s="11"/>
      <c r="G59" s="55">
        <f t="shared" si="2"/>
        <v>2300</v>
      </c>
      <c r="H59" s="54">
        <f t="shared" si="3"/>
        <v>0</v>
      </c>
    </row>
    <row r="60" spans="1:8" customFormat="1" ht="18.75" x14ac:dyDescent="0.3">
      <c r="A60" s="2" t="s">
        <v>62</v>
      </c>
      <c r="B60" s="11"/>
      <c r="C60" s="11"/>
      <c r="D60" s="11"/>
      <c r="E60" s="11"/>
      <c r="F60" s="11"/>
      <c r="G60" s="55">
        <f t="shared" si="2"/>
        <v>0</v>
      </c>
      <c r="H60" s="54">
        <f t="shared" si="3"/>
        <v>0</v>
      </c>
    </row>
    <row r="61" spans="1:8" customFormat="1" ht="18.75" x14ac:dyDescent="0.3">
      <c r="A61" s="2" t="s">
        <v>63</v>
      </c>
      <c r="B61" s="11"/>
      <c r="C61" s="11"/>
      <c r="D61" s="11"/>
      <c r="E61" s="11"/>
      <c r="F61" s="11"/>
      <c r="G61" s="55">
        <f t="shared" si="2"/>
        <v>0</v>
      </c>
      <c r="H61" s="54">
        <f t="shared" si="3"/>
        <v>0</v>
      </c>
    </row>
    <row r="62" spans="1:8" customFormat="1" ht="18.75" x14ac:dyDescent="0.3">
      <c r="A62" s="2" t="s">
        <v>64</v>
      </c>
      <c r="B62" s="11">
        <v>18000</v>
      </c>
      <c r="C62" s="11"/>
      <c r="D62" s="11"/>
      <c r="E62" s="11"/>
      <c r="F62" s="11"/>
      <c r="G62" s="55">
        <f t="shared" si="2"/>
        <v>18000</v>
      </c>
      <c r="H62" s="54">
        <f t="shared" si="3"/>
        <v>0</v>
      </c>
    </row>
    <row r="63" spans="1:8" customFormat="1" ht="18.75" x14ac:dyDescent="0.3">
      <c r="A63" s="2" t="s">
        <v>65</v>
      </c>
      <c r="B63" s="11">
        <v>15500</v>
      </c>
      <c r="C63" s="11"/>
      <c r="D63" s="11"/>
      <c r="E63" s="11"/>
      <c r="F63" s="11"/>
      <c r="G63" s="55">
        <f t="shared" si="2"/>
        <v>15500</v>
      </c>
      <c r="H63" s="54">
        <f t="shared" si="3"/>
        <v>0</v>
      </c>
    </row>
    <row r="64" spans="1:8" customFormat="1" ht="18.75" x14ac:dyDescent="0.3">
      <c r="A64" s="2" t="s">
        <v>66</v>
      </c>
      <c r="B64" s="11">
        <v>500</v>
      </c>
      <c r="C64" s="11"/>
      <c r="D64" s="11"/>
      <c r="E64" s="11"/>
      <c r="F64" s="11"/>
      <c r="G64" s="55">
        <f t="shared" si="2"/>
        <v>500</v>
      </c>
      <c r="H64" s="54">
        <f t="shared" si="3"/>
        <v>0</v>
      </c>
    </row>
    <row r="65" spans="1:8" customFormat="1" ht="18.75" x14ac:dyDescent="0.3">
      <c r="A65" s="2" t="s">
        <v>67</v>
      </c>
      <c r="B65" s="11">
        <v>200000</v>
      </c>
      <c r="C65" s="11"/>
      <c r="D65" s="11"/>
      <c r="E65" s="11"/>
      <c r="F65" s="11"/>
      <c r="G65" s="55">
        <f t="shared" si="2"/>
        <v>200000</v>
      </c>
      <c r="H65" s="54">
        <f t="shared" si="3"/>
        <v>0</v>
      </c>
    </row>
    <row r="66" spans="1:8" customFormat="1" ht="18.75" x14ac:dyDescent="0.3">
      <c r="A66" s="14"/>
      <c r="B66" s="11"/>
      <c r="C66" s="11"/>
      <c r="D66" s="11"/>
      <c r="E66" s="11"/>
      <c r="F66" s="11"/>
      <c r="G66" s="55">
        <f t="shared" si="2"/>
        <v>0</v>
      </c>
      <c r="H66" s="54">
        <f t="shared" si="3"/>
        <v>0</v>
      </c>
    </row>
    <row r="67" spans="1:8" customFormat="1" ht="18.75" x14ac:dyDescent="0.3">
      <c r="A67" s="17" t="s">
        <v>68</v>
      </c>
      <c r="B67" s="11"/>
      <c r="C67" s="11"/>
      <c r="D67" s="11"/>
      <c r="E67" s="11"/>
      <c r="F67" s="11"/>
      <c r="G67" s="55">
        <f t="shared" si="2"/>
        <v>0</v>
      </c>
      <c r="H67" s="54">
        <f t="shared" si="3"/>
        <v>0</v>
      </c>
    </row>
    <row r="68" spans="1:8" customFormat="1" ht="18.75" x14ac:dyDescent="0.3">
      <c r="A68" s="17"/>
      <c r="B68" s="8"/>
      <c r="C68" s="8"/>
      <c r="D68" s="88"/>
      <c r="E68" s="88"/>
      <c r="F68" s="88"/>
      <c r="G68" s="55">
        <f t="shared" si="2"/>
        <v>0</v>
      </c>
      <c r="H68" s="54">
        <f t="shared" si="3"/>
        <v>0</v>
      </c>
    </row>
    <row r="69" spans="1:8" customFormat="1" ht="18.75" x14ac:dyDescent="0.3">
      <c r="A69" s="2" t="s">
        <v>69</v>
      </c>
      <c r="B69" s="6"/>
      <c r="C69" s="6"/>
      <c r="D69" s="6"/>
      <c r="E69" s="6"/>
      <c r="F69" s="6"/>
      <c r="G69" s="89"/>
      <c r="H69" s="54"/>
    </row>
    <row r="70" spans="1:8" customFormat="1" ht="18.75" x14ac:dyDescent="0.3">
      <c r="A70" s="14" t="s">
        <v>70</v>
      </c>
      <c r="B70" s="11"/>
      <c r="C70" s="11"/>
      <c r="D70" s="11"/>
      <c r="E70" s="11"/>
      <c r="F70" s="11"/>
      <c r="G70" s="55">
        <f t="shared" ref="G70:G82" si="4">SUM(B70-C70-D70-E70-F70)</f>
        <v>0</v>
      </c>
      <c r="H70" s="54">
        <f t="shared" ref="H70:H82" si="5">SUM(C70+D70+E70+F70)</f>
        <v>0</v>
      </c>
    </row>
    <row r="71" spans="1:8" customFormat="1" ht="18.75" x14ac:dyDescent="0.3">
      <c r="A71" s="17" t="s">
        <v>71</v>
      </c>
      <c r="B71" s="11"/>
      <c r="C71" s="11"/>
      <c r="D71" s="11"/>
      <c r="E71" s="11"/>
      <c r="F71" s="11"/>
      <c r="G71" s="55">
        <f t="shared" si="4"/>
        <v>0</v>
      </c>
      <c r="H71" s="54">
        <f t="shared" si="5"/>
        <v>0</v>
      </c>
    </row>
    <row r="72" spans="1:8" customFormat="1" ht="18.75" x14ac:dyDescent="0.3">
      <c r="A72" s="17" t="s">
        <v>72</v>
      </c>
      <c r="B72" s="11">
        <v>7500</v>
      </c>
      <c r="C72" s="11"/>
      <c r="D72" s="11"/>
      <c r="E72" s="11"/>
      <c r="F72" s="11"/>
      <c r="G72" s="55">
        <f t="shared" si="4"/>
        <v>7500</v>
      </c>
      <c r="H72" s="54">
        <f t="shared" si="5"/>
        <v>0</v>
      </c>
    </row>
    <row r="73" spans="1:8" customFormat="1" ht="18.75" x14ac:dyDescent="0.3">
      <c r="A73" s="17" t="s">
        <v>73</v>
      </c>
      <c r="B73" s="11"/>
      <c r="C73" s="11"/>
      <c r="D73" s="11"/>
      <c r="E73" s="11"/>
      <c r="F73" s="11"/>
      <c r="G73" s="55">
        <f t="shared" si="4"/>
        <v>0</v>
      </c>
      <c r="H73" s="54">
        <f t="shared" si="5"/>
        <v>0</v>
      </c>
    </row>
    <row r="74" spans="1:8" customFormat="1" ht="18.75" x14ac:dyDescent="0.3">
      <c r="A74" s="21" t="s">
        <v>74</v>
      </c>
      <c r="B74" s="11"/>
      <c r="C74" s="11"/>
      <c r="D74" s="11"/>
      <c r="E74" s="11"/>
      <c r="F74" s="11"/>
      <c r="G74" s="55">
        <f t="shared" si="4"/>
        <v>0</v>
      </c>
      <c r="H74" s="54">
        <f t="shared" si="5"/>
        <v>0</v>
      </c>
    </row>
    <row r="75" spans="1:8" customFormat="1" ht="18.75" x14ac:dyDescent="0.3">
      <c r="A75" s="24" t="s">
        <v>75</v>
      </c>
      <c r="B75" s="11"/>
      <c r="C75" s="11"/>
      <c r="D75" s="11"/>
      <c r="E75" s="11"/>
      <c r="F75" s="11"/>
      <c r="G75" s="55">
        <f t="shared" si="4"/>
        <v>0</v>
      </c>
      <c r="H75" s="54">
        <f t="shared" si="5"/>
        <v>0</v>
      </c>
    </row>
    <row r="76" spans="1:8" customFormat="1" ht="18.75" x14ac:dyDescent="0.3">
      <c r="A76" s="17"/>
      <c r="B76" s="11"/>
      <c r="C76" s="11"/>
      <c r="D76" s="11"/>
      <c r="E76" s="11"/>
      <c r="F76" s="11"/>
      <c r="G76" s="55">
        <f t="shared" si="4"/>
        <v>0</v>
      </c>
      <c r="H76" s="54">
        <f t="shared" si="5"/>
        <v>0</v>
      </c>
    </row>
    <row r="77" spans="1:8" customFormat="1" ht="18.75" x14ac:dyDescent="0.3">
      <c r="A77" s="2" t="s">
        <v>76</v>
      </c>
      <c r="B77" s="11"/>
      <c r="C77" s="11"/>
      <c r="D77" s="11"/>
      <c r="E77" s="11"/>
      <c r="F77" s="11"/>
      <c r="G77" s="55">
        <f t="shared" si="4"/>
        <v>0</v>
      </c>
      <c r="H77" s="54">
        <f t="shared" si="5"/>
        <v>0</v>
      </c>
    </row>
    <row r="78" spans="1:8" customFormat="1" ht="18.75" x14ac:dyDescent="0.3">
      <c r="A78" s="17" t="s">
        <v>77</v>
      </c>
      <c r="B78" s="11">
        <v>56580</v>
      </c>
      <c r="C78" s="11"/>
      <c r="D78" s="11"/>
      <c r="E78" s="11"/>
      <c r="F78" s="11"/>
      <c r="G78" s="55">
        <f t="shared" si="4"/>
        <v>56580</v>
      </c>
      <c r="H78" s="54">
        <f t="shared" si="5"/>
        <v>0</v>
      </c>
    </row>
    <row r="79" spans="1:8" customFormat="1" ht="18.75" x14ac:dyDescent="0.3">
      <c r="A79" s="14" t="s">
        <v>78</v>
      </c>
      <c r="B79" s="11">
        <v>18200</v>
      </c>
      <c r="C79" s="11"/>
      <c r="D79" s="11"/>
      <c r="E79" s="11"/>
      <c r="F79" s="11"/>
      <c r="G79" s="55">
        <f t="shared" si="4"/>
        <v>18200</v>
      </c>
      <c r="H79" s="54">
        <f t="shared" si="5"/>
        <v>0</v>
      </c>
    </row>
    <row r="80" spans="1:8" customFormat="1" ht="18.75" x14ac:dyDescent="0.3">
      <c r="A80" s="17" t="s">
        <v>79</v>
      </c>
      <c r="B80" s="99"/>
      <c r="C80" s="11"/>
      <c r="D80" s="11"/>
      <c r="E80" s="11"/>
      <c r="F80" s="11"/>
      <c r="G80" s="55">
        <f t="shared" si="4"/>
        <v>0</v>
      </c>
      <c r="H80" s="54">
        <f t="shared" si="5"/>
        <v>0</v>
      </c>
    </row>
    <row r="81" spans="1:8" customFormat="1" ht="18.75" x14ac:dyDescent="0.3">
      <c r="A81" s="17"/>
      <c r="B81" s="11"/>
      <c r="C81" s="11"/>
      <c r="D81" s="11"/>
      <c r="E81" s="11"/>
      <c r="F81" s="11"/>
      <c r="G81" s="55">
        <f t="shared" si="4"/>
        <v>0</v>
      </c>
      <c r="H81" s="54">
        <f t="shared" si="5"/>
        <v>0</v>
      </c>
    </row>
    <row r="82" spans="1:8" customFormat="1" ht="18.75" x14ac:dyDescent="0.3">
      <c r="A82" s="17" t="s">
        <v>80</v>
      </c>
      <c r="B82" s="11"/>
      <c r="C82" s="11"/>
      <c r="D82" s="11"/>
      <c r="E82" s="11"/>
      <c r="F82" s="11"/>
      <c r="G82" s="55">
        <f t="shared" si="4"/>
        <v>0</v>
      </c>
      <c r="H82" s="54">
        <f t="shared" si="5"/>
        <v>0</v>
      </c>
    </row>
    <row r="83" spans="1:8" customFormat="1" ht="18.75" x14ac:dyDescent="0.3">
      <c r="A83" s="14"/>
      <c r="B83" s="11"/>
      <c r="C83" s="11"/>
      <c r="D83" s="11"/>
      <c r="E83" s="11"/>
      <c r="F83" s="11"/>
      <c r="G83" s="55"/>
      <c r="H83" s="54"/>
    </row>
    <row r="84" spans="1:8" customFormat="1" ht="18.75" x14ac:dyDescent="0.3">
      <c r="A84" s="27" t="s">
        <v>81</v>
      </c>
      <c r="B84" s="81">
        <f>SUM(B33:B83)</f>
        <v>510245.85</v>
      </c>
      <c r="C84" s="81">
        <f>SUM(C34:C83)</f>
        <v>0</v>
      </c>
      <c r="D84" s="81">
        <f>SUM(D34:D83)</f>
        <v>0</v>
      </c>
      <c r="E84" s="81">
        <f>SUM(E34:E83)</f>
        <v>0</v>
      </c>
      <c r="F84" s="81">
        <f>SUM(F34:F83)</f>
        <v>0</v>
      </c>
      <c r="G84" s="82">
        <f>SUM(B84-C84-D84-E84-F84)</f>
        <v>510245.85</v>
      </c>
      <c r="H84" s="83">
        <f>SUM(C84+D84+E84+F84)</f>
        <v>0</v>
      </c>
    </row>
    <row r="85" spans="1:8" customFormat="1" ht="18.75" x14ac:dyDescent="0.3">
      <c r="A85" s="13"/>
      <c r="B85" s="18"/>
      <c r="C85" s="20"/>
      <c r="D85" s="20"/>
      <c r="E85" s="20"/>
      <c r="F85" s="20"/>
      <c r="G85" s="60"/>
      <c r="H85" s="54"/>
    </row>
    <row r="86" spans="1:8" customFormat="1" ht="18.75" x14ac:dyDescent="0.3">
      <c r="A86" s="27" t="s">
        <v>82</v>
      </c>
      <c r="B86" s="9">
        <f>SUM(B30-B84)</f>
        <v>3514.1500000000233</v>
      </c>
      <c r="C86" s="9">
        <f>SUM(C30-C84)</f>
        <v>0</v>
      </c>
      <c r="D86" s="9">
        <f>SUM(D30-D84)</f>
        <v>0</v>
      </c>
      <c r="E86" s="9">
        <f>SUM(E30-E84)</f>
        <v>0</v>
      </c>
      <c r="F86" s="9">
        <f>SUM(F30-F84)</f>
        <v>0</v>
      </c>
      <c r="G86" s="56">
        <f>SUM(B86-C86-D86-E86-F86)</f>
        <v>3514.1500000000233</v>
      </c>
      <c r="H86" s="57">
        <f>SUM(C86+D86+E86+F86)</f>
        <v>0</v>
      </c>
    </row>
    <row r="87" spans="1:8" customFormat="1" ht="18.75" x14ac:dyDescent="0.3">
      <c r="A87" s="27"/>
      <c r="B87" s="11"/>
      <c r="C87" s="11"/>
      <c r="D87" s="11"/>
      <c r="E87" s="11"/>
      <c r="F87" s="11"/>
      <c r="G87" s="55"/>
      <c r="H87" s="54"/>
    </row>
    <row r="88" spans="1:8" customFormat="1" ht="18.75" x14ac:dyDescent="0.3">
      <c r="A88" s="27" t="s">
        <v>83</v>
      </c>
      <c r="B88" s="11">
        <f>SUM(B2+B86)</f>
        <v>3514.1500000000233</v>
      </c>
      <c r="C88" s="11"/>
      <c r="D88" s="11"/>
      <c r="E88" s="11"/>
      <c r="F88" s="11"/>
      <c r="G88" s="55">
        <f>SUM(B88-C88-D88-E88-F88)</f>
        <v>3514.1500000000233</v>
      </c>
      <c r="H88" s="54">
        <f>SUM(C88+D88+E88+F88)</f>
        <v>0</v>
      </c>
    </row>
    <row r="89" spans="1:8" customFormat="1" ht="18.75" x14ac:dyDescent="0.3">
      <c r="A89" s="28"/>
      <c r="B89" s="29"/>
      <c r="C89" s="29"/>
      <c r="D89" s="29"/>
      <c r="E89" s="29"/>
      <c r="F89" s="29"/>
      <c r="G89" s="29"/>
      <c r="H89" s="61"/>
    </row>
    <row r="90" spans="1:8" customFormat="1" ht="18.75" x14ac:dyDescent="0.3">
      <c r="A90" s="28"/>
      <c r="B90" s="29"/>
      <c r="C90" s="29"/>
      <c r="D90" s="29"/>
      <c r="E90" s="29"/>
      <c r="F90" s="29"/>
      <c r="G90" s="29"/>
      <c r="H90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2024-2025</vt:lpstr>
      <vt:lpstr>Admended 2024-2025</vt:lpstr>
      <vt:lpstr>General</vt:lpstr>
      <vt:lpstr>Police</vt:lpstr>
      <vt:lpstr>Park</vt:lpstr>
      <vt:lpstr>Street</vt:lpstr>
      <vt:lpstr>Sewer</vt:lpstr>
      <vt:lpstr>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Faler</dc:creator>
  <cp:lastModifiedBy>Crystal Faler</cp:lastModifiedBy>
  <cp:lastPrinted>2024-06-03T13:43:19Z</cp:lastPrinted>
  <dcterms:created xsi:type="dcterms:W3CDTF">2024-05-20T23:16:52Z</dcterms:created>
  <dcterms:modified xsi:type="dcterms:W3CDTF">2024-07-09T19:49:00Z</dcterms:modified>
</cp:coreProperties>
</file>